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svenskainstitutet.sharepoint.com/sites/grp-sam-ostersjogruppen/Delade dokument/02 BSNP/Utlysningar/2024 - 2025/Ansökningsmaterial/Samarbetsprojekt/"/>
    </mc:Choice>
  </mc:AlternateContent>
  <xr:revisionPtr revIDLastSave="598" documentId="8_{369C2559-C05E-4ECB-B260-3504E1EA03EF}" xr6:coauthVersionLast="47" xr6:coauthVersionMax="47" xr10:uidLastSave="{2D28A956-C881-41CE-837A-44EE28D20D2C}"/>
  <bookViews>
    <workbookView xWindow="-110" yWindow="-110" windowWidth="19420" windowHeight="11620" tabRatio="672" xr2:uid="{DF62492B-05D3-4727-90B0-53A625731FA3}"/>
  </bookViews>
  <sheets>
    <sheet name="BUDGET SUMMARY" sheetId="5" r:id="rId1"/>
    <sheet name="DETAILS - MANAGEMENT &amp; IMPL" sheetId="6" r:id="rId2"/>
    <sheet name="DETAILS - COMM, MEETINGS, TRAVL" sheetId="7" r:id="rId3"/>
    <sheet name="DETAILS - AUDIT, OH, ADDIT COUN" sheetId="8" r:id="rId4"/>
    <sheet name="INFORMATION" sheetId="11" r:id="rId5"/>
    <sheet name="DOLD TEKNISK FLIK" sheetId="12" state="hidden" r:id="rId6"/>
  </sheets>
  <externalReferences>
    <externalReference r:id="rId7"/>
  </externalReferences>
  <definedNames>
    <definedName name="PL">[1]Admin!$B$4:$B$11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8" l="1"/>
  <c r="I9" i="8" s="1"/>
  <c r="F36" i="12"/>
  <c r="F33" i="12"/>
  <c r="F35" i="12"/>
  <c r="F32" i="12"/>
  <c r="F30" i="12"/>
  <c r="F29" i="12"/>
  <c r="F24" i="12"/>
  <c r="F27" i="12"/>
  <c r="F26" i="12"/>
  <c r="F25" i="12"/>
  <c r="F22" i="12"/>
  <c r="F21" i="12"/>
  <c r="F20" i="12"/>
  <c r="F19" i="12"/>
  <c r="F16" i="12"/>
  <c r="F18" i="12"/>
  <c r="F15" i="12"/>
  <c r="F13" i="12"/>
  <c r="F12" i="12"/>
  <c r="F9" i="12"/>
  <c r="F10" i="12"/>
  <c r="F5" i="12"/>
  <c r="F4" i="12"/>
  <c r="D44" i="5"/>
  <c r="J17" i="8"/>
  <c r="J25" i="8"/>
  <c r="I5" i="8" s="1"/>
  <c r="J32" i="7"/>
  <c r="I8" i="7" s="1"/>
  <c r="J17" i="7"/>
  <c r="I4" i="7" s="1"/>
  <c r="J38" i="6"/>
  <c r="J47" i="7"/>
  <c r="J20" i="6"/>
  <c r="J46" i="6"/>
  <c r="I2" i="6" l="1"/>
  <c r="I5" i="6"/>
  <c r="I6" i="7"/>
  <c r="I9" i="7"/>
  <c r="I2" i="7"/>
  <c r="I2" i="8"/>
  <c r="I4" i="8"/>
  <c r="I7" i="8"/>
  <c r="B8" i="8"/>
  <c r="B6" i="8"/>
  <c r="B8" i="7"/>
  <c r="B6" i="7"/>
  <c r="D21" i="5" s="1"/>
  <c r="D39" i="5" l="1"/>
  <c r="D38" i="5" s="1"/>
  <c r="D37" i="5" s="1"/>
  <c r="D34" i="5"/>
  <c r="D33" i="5" s="1"/>
  <c r="D29" i="5"/>
  <c r="D31" i="5"/>
  <c r="D36" i="5"/>
  <c r="D35" i="5" s="1"/>
  <c r="D30" i="5"/>
  <c r="D27" i="5"/>
  <c r="D26" i="5"/>
  <c r="D25" i="5"/>
  <c r="D24" i="5"/>
  <c r="D32" i="5" l="1"/>
  <c r="D23" i="5"/>
  <c r="D28" i="5"/>
  <c r="B5" i="6"/>
  <c r="B7" i="6"/>
  <c r="D22" i="5" l="1"/>
  <c r="D14" i="5"/>
  <c r="D13" i="5"/>
  <c r="I4" i="6"/>
  <c r="D20" i="5"/>
  <c r="D18" i="5"/>
  <c r="D19" i="5"/>
  <c r="D17" i="5"/>
  <c r="D12" i="5" l="1"/>
  <c r="D16" i="5"/>
  <c r="D15" i="5"/>
  <c r="D11" i="5" l="1"/>
  <c r="D40" i="5" s="1"/>
  <c r="F5" i="5" s="1"/>
  <c r="F4" i="5" l="1"/>
  <c r="F7" i="5"/>
  <c r="F8" i="5"/>
  <c r="F6" i="5"/>
</calcChain>
</file>

<file path=xl/sharedStrings.xml><?xml version="1.0" encoding="utf-8"?>
<sst xmlns="http://schemas.openxmlformats.org/spreadsheetml/2006/main" count="343" uniqueCount="211">
  <si>
    <t>NR</t>
  </si>
  <si>
    <t>BUDGET ITEMS</t>
  </si>
  <si>
    <t>A</t>
  </si>
  <si>
    <t xml:space="preserve">Projektledning/administration </t>
  </si>
  <si>
    <t>Project management/administration</t>
  </si>
  <si>
    <t xml:space="preserve">1.1 </t>
  </si>
  <si>
    <t>Projektledning/administration (huvudsökande)</t>
  </si>
  <si>
    <t>Project management/administration (main applicant)</t>
  </si>
  <si>
    <t xml:space="preserve">1.2 </t>
  </si>
  <si>
    <t>Delprojektledning/Projektadministration (partnerskap exkl huvudsökande)</t>
  </si>
  <si>
    <t>Genomförande</t>
  </si>
  <si>
    <t>Implementation</t>
  </si>
  <si>
    <t xml:space="preserve">2.1 </t>
  </si>
  <si>
    <t xml:space="preserve">2.1.1 </t>
  </si>
  <si>
    <t xml:space="preserve">2.2 </t>
  </si>
  <si>
    <t>Extern expertis/externa föredragshållare etc</t>
  </si>
  <si>
    <t>3.1</t>
  </si>
  <si>
    <t>Projektkommunikation</t>
  </si>
  <si>
    <t>Project communication</t>
  </si>
  <si>
    <t>B</t>
  </si>
  <si>
    <t>Möteskostnader</t>
  </si>
  <si>
    <t xml:space="preserve">4.1 </t>
  </si>
  <si>
    <t>Lokalkostnader, konferensutrustning etc</t>
  </si>
  <si>
    <t>Costs for premises, conference equipment etc</t>
  </si>
  <si>
    <t xml:space="preserve">4.2 </t>
  </si>
  <si>
    <t>Omkostnader för digitala möten</t>
  </si>
  <si>
    <t>Costs for digital meetings</t>
  </si>
  <si>
    <t xml:space="preserve">4.3 </t>
  </si>
  <si>
    <t>Förtäring</t>
  </si>
  <si>
    <t>Food/refreshments</t>
  </si>
  <si>
    <t>4.4</t>
  </si>
  <si>
    <t>Tolk- och översättningskostnader</t>
  </si>
  <si>
    <t>Costs for interpretation and translation</t>
  </si>
  <si>
    <t>5.1</t>
  </si>
  <si>
    <t>Resor internationellt</t>
  </si>
  <si>
    <t>International travel</t>
  </si>
  <si>
    <t xml:space="preserve">5.2 </t>
  </si>
  <si>
    <t>C</t>
  </si>
  <si>
    <t>Revision</t>
  </si>
  <si>
    <t>Audit</t>
  </si>
  <si>
    <t>OH</t>
  </si>
  <si>
    <t>Overhead</t>
  </si>
  <si>
    <t>7.1</t>
  </si>
  <si>
    <t>TOTALT SÖKT BELOPP</t>
  </si>
  <si>
    <t>TOTAL SUM APPLIED FOR</t>
  </si>
  <si>
    <t>Main applicant</t>
  </si>
  <si>
    <t>Budgetkategori som automatiskt summerar budgetgrupperna nedan.</t>
  </si>
  <si>
    <t>Budget category that automatically sums the budget groups below.</t>
  </si>
  <si>
    <t>Budgetgrupp som automatiskt summerar budgetposterna nedan.</t>
  </si>
  <si>
    <t>Budget group that automatically sums the budget items below.</t>
  </si>
  <si>
    <t>Övergripande projektledning och - administration hos huvudsökande. Arbete med formell slutrapportering ingår här.</t>
  </si>
  <si>
    <t>Overall project management and administration for the main applicant. Work with formal final reporting is included here.</t>
  </si>
  <si>
    <t>Övriga partners arbete med stöd till projektledning och administrativa frågor såsom rapportering till SI.</t>
  </si>
  <si>
    <t>Other partners' work with support for project management and administrative issues such as reporting to SI.</t>
  </si>
  <si>
    <t xml:space="preserve">Arbete med projektets innehåll enligt punkt 2.1 ovan avseende huvudsökande. </t>
  </si>
  <si>
    <t>Work with the project's content according to point 2.1 above regarding the main applicant.</t>
  </si>
  <si>
    <t xml:space="preserve">Inköpta tjänster som extern expertis och externa föredragshållare och motsvarande. Kostnader relaterade till kommunikation anges under 3.1 nedan. I ansökan ska klart framgå hur dessa ska användas. </t>
  </si>
  <si>
    <t xml:space="preserve">Purchased services such as external expertise and external lecturers and similar.  Costs for experts within communication belongs to 3.1 below. The application must clearly state how these are to be used. </t>
  </si>
  <si>
    <t xml:space="preserve"> Kommunikation</t>
  </si>
  <si>
    <t>Communication</t>
  </si>
  <si>
    <t>Budgetgrupp som automatiskt summerar budgetposten nedan.</t>
  </si>
  <si>
    <t>Budget group that automatically sums the budget item below.</t>
  </si>
  <si>
    <t>Kostnader relaterade till kommunikation av projektet, som t ex tryck av material, layout. Även arbete av experter ingår här.</t>
  </si>
  <si>
    <t>Costs related to communication of the project, for example printing costs, layout. Also work done by experts should be included here.</t>
  </si>
  <si>
    <r>
      <t>Kostnader för digitala möten (eller som del av hybridmöten).</t>
    </r>
    <r>
      <rPr>
        <i/>
        <sz val="9"/>
        <color rgb="FFFF0000"/>
        <rFont val="Calibri"/>
        <family val="2"/>
        <scheme val="minor"/>
      </rPr>
      <t xml:space="preserve"> </t>
    </r>
  </si>
  <si>
    <t>Costs for digital meetings (or as part of hybrid meetings).</t>
  </si>
  <si>
    <t>Kostnader för förtäring i form av frukost, lunch och middag samt fika och motsvarande.</t>
  </si>
  <si>
    <t>Costs for food in the form of breakfast, lunch and dinner as well as coffee and similar.</t>
  </si>
  <si>
    <t>Kostnader relaterade till tolkning och översättning, vid möten eller av material. Även tolkutrustning ingår här.</t>
  </si>
  <si>
    <t>Costs related to interpretation and translation, at meetings or of materials. Interpretation equipment is included here as well.</t>
  </si>
  <si>
    <t>Budgetgrupp som summerar budgetposten nedan.</t>
  </si>
  <si>
    <t>Kostnader för projektets revision.</t>
  </si>
  <si>
    <t>Costs for the project audit.</t>
  </si>
  <si>
    <t xml:space="preserve">OH-kostnader inom projektet. </t>
  </si>
  <si>
    <t xml:space="preserve">Overhead costs within the project. </t>
  </si>
  <si>
    <t>Total summa som söks från SI. Summeras automatiskt.</t>
  </si>
  <si>
    <t xml:space="preserve">Partnerskapets genomförande </t>
  </si>
  <si>
    <t>Implementation by project partnership</t>
  </si>
  <si>
    <t>D</t>
  </si>
  <si>
    <t>Costs additional countries</t>
  </si>
  <si>
    <t>8.1</t>
  </si>
  <si>
    <t>RESTRICTIONS</t>
  </si>
  <si>
    <t>Max 30 000 SEK</t>
  </si>
  <si>
    <t>Max 10 % of total sum applied for</t>
  </si>
  <si>
    <t>Amount (SEK)</t>
  </si>
  <si>
    <t>BUDGET DETAILS</t>
  </si>
  <si>
    <t>SUM (SEK)</t>
  </si>
  <si>
    <t>6.1</t>
  </si>
  <si>
    <r>
      <t>Details</t>
    </r>
    <r>
      <rPr>
        <sz val="10"/>
        <color theme="4" tint="-0.499984740745262"/>
        <rFont val="Calibri"/>
        <family val="2"/>
        <scheme val="minor"/>
      </rPr>
      <t xml:space="preserve"> (mandatory)</t>
    </r>
  </si>
  <si>
    <t>Enclosure #3 - Budget</t>
  </si>
  <si>
    <t xml:space="preserve">Total: Budget category B  </t>
  </si>
  <si>
    <t xml:space="preserve">Total: Budget category C  </t>
  </si>
  <si>
    <t xml:space="preserve">Total: Budget category D  </t>
  </si>
  <si>
    <t>Project co-management/administration (partner countries excl main applicant)</t>
  </si>
  <si>
    <t>Meeting &amp; activity costs</t>
  </si>
  <si>
    <t>Overhead costs</t>
  </si>
  <si>
    <t xml:space="preserve">Budget group 1   </t>
  </si>
  <si>
    <t xml:space="preserve">Budget group 2   </t>
  </si>
  <si>
    <t xml:space="preserve">Budget group 3   </t>
  </si>
  <si>
    <t>Project acronym or title</t>
  </si>
  <si>
    <t>Project acronym / title</t>
  </si>
  <si>
    <t>Total: Budget group 1</t>
  </si>
  <si>
    <t>Total: Budget post 2:1</t>
  </si>
  <si>
    <t>Total: Budget post 2:2</t>
  </si>
  <si>
    <t>Total: Budget group 3</t>
  </si>
  <si>
    <r>
      <t>Budget group 3: Communication</t>
    </r>
    <r>
      <rPr>
        <b/>
        <sz val="10"/>
        <color rgb="FFFF0000"/>
        <rFont val="Calibri"/>
        <family val="2"/>
        <scheme val="minor"/>
      </rPr>
      <t>*</t>
    </r>
  </si>
  <si>
    <t>Domestic travel (travelling within own country)</t>
  </si>
  <si>
    <t>PROJECT MANAGEMENT AND IMPLEMENTATION</t>
  </si>
  <si>
    <t xml:space="preserve">Total sum applied for   </t>
  </si>
  <si>
    <t>Budget group 2: Implementation</t>
  </si>
  <si>
    <t xml:space="preserve">Project management and impl (A)   </t>
  </si>
  <si>
    <t xml:space="preserve">Meetings and mobility (B)   </t>
  </si>
  <si>
    <t xml:space="preserve">Audit and overhead costs (C)   </t>
  </si>
  <si>
    <t xml:space="preserve">Costs for additional countries (D)   </t>
  </si>
  <si>
    <t xml:space="preserve">Budget group 4   </t>
  </si>
  <si>
    <t xml:space="preserve">Budget group 5   </t>
  </si>
  <si>
    <t xml:space="preserve">Budget group 7   </t>
  </si>
  <si>
    <t xml:space="preserve">Budget group 8   </t>
  </si>
  <si>
    <t>External expertise/speakers etc</t>
  </si>
  <si>
    <t>Budget group 4: Meeting &amp; activity costs</t>
  </si>
  <si>
    <t xml:space="preserve"> </t>
  </si>
  <si>
    <t>4.1</t>
  </si>
  <si>
    <t>4.2</t>
  </si>
  <si>
    <t>4.3</t>
  </si>
  <si>
    <t>1.1</t>
  </si>
  <si>
    <t>1.2</t>
  </si>
  <si>
    <t>2.1</t>
  </si>
  <si>
    <t>2.1.1</t>
  </si>
  <si>
    <t>2.1.2</t>
  </si>
  <si>
    <t>2.2</t>
  </si>
  <si>
    <t>5.2</t>
  </si>
  <si>
    <t>5.3</t>
  </si>
  <si>
    <t>Lodging/accommodation</t>
  </si>
  <si>
    <t>Total: Budget group 4</t>
  </si>
  <si>
    <t>Total: Budget group 5</t>
  </si>
  <si>
    <t>Total: Budget group 7</t>
  </si>
  <si>
    <t>Total: Budget group 8</t>
  </si>
  <si>
    <t>Meeting and activity costs</t>
  </si>
  <si>
    <t>Resor nationellt i det egna landet</t>
  </si>
  <si>
    <t>Kostnader för boende</t>
  </si>
  <si>
    <t>Kostnader för tilläggsländer</t>
  </si>
  <si>
    <t>Delsumma avseende kostnader för genomförande, relaterade enbart till partnerskapet. Avser arbete med projektets innehåll såsom planering/förberedelser av aktiviteter, genomförande och annat.</t>
  </si>
  <si>
    <t>Arbete med projektets innehåll enligt punkt 2.1 ovan avseende övriga partnerländer (exkl tilläggsländer).</t>
  </si>
  <si>
    <t>Subtotal regarding costs of implementation, related only to the partnership. Refers to work with the project's content such as planning/preparation of activities, implementation and other.</t>
  </si>
  <si>
    <t>Work with the project's content according to point 2.1 above regarding other partner countries but NOT additional countries.</t>
  </si>
  <si>
    <t>Costs related to premises for physical conferences (or part of hybrid meetings), meetings, workshops or other activities and equipment and other materials required for this.</t>
  </si>
  <si>
    <t>Kostnader för korttidsmobilitet i form av internationella resor avseende möten, konferenser eller andra aktiviteteter. Även kostnader för visering, försäkringar osv.</t>
  </si>
  <si>
    <t>Kostnader för nationella resor (i eget land) för projektaktiviteter.</t>
  </si>
  <si>
    <t>Costs related to international travel for short-term mobility for meetings, conferences or other activities. Also costs for visas, insurances, etc.</t>
  </si>
  <si>
    <t>Kostnader för boende/logi i samband med möten, konferenser och andra aktiviteter inom korttidsmobilitet.</t>
  </si>
  <si>
    <t>Costs for lodging/accommodation for short-term mobility in connection with meetings, conferences or other activities.</t>
  </si>
  <si>
    <t>Kostnader relaterade till tilläggsländerna Danmark, Finland och Tyskland.</t>
  </si>
  <si>
    <t>Budgetkategori som automatiskt summerar budgetgruppen nedan.</t>
  </si>
  <si>
    <t>Budget category that automatically sums the budget group below.</t>
  </si>
  <si>
    <t>Costs related to the additional countries Denmark, Finland and Germany.</t>
  </si>
  <si>
    <t>COSTS FOR ADDITIONAL COUNTRIES (DK, FI, GE)</t>
  </si>
  <si>
    <t>MEETINGS AND MOBILITY</t>
  </si>
  <si>
    <t>AUDIT AND OVERHEAD COSTS</t>
  </si>
  <si>
    <t>BUDGET CATEGORY A: PROJECT MANAGEMENT AND IMPLEMENTATION</t>
  </si>
  <si>
    <t>BUDGET CATEGORY B: MEETINGS AND MOBILITY</t>
  </si>
  <si>
    <t>PROJEKTLEDNING AND GENOMFÖRANDE</t>
  </si>
  <si>
    <t>MÖTEN OCH MOBILITET</t>
  </si>
  <si>
    <t>REVISION OCH OH</t>
  </si>
  <si>
    <t>AUDIT OCH OVERHEAD</t>
  </si>
  <si>
    <t>Kostnader för tilläggsländer (DK, FI, TY)</t>
  </si>
  <si>
    <t>Budget post 2:2: External expertise/speakers etc</t>
  </si>
  <si>
    <r>
      <t>*</t>
    </r>
    <r>
      <rPr>
        <i/>
        <sz val="10"/>
        <color theme="4" tint="-0.499984740745262"/>
        <rFont val="Calibri"/>
        <family val="2"/>
        <scheme val="minor"/>
      </rPr>
      <t>Costs for additional countries should not be included here. See Budget category D instead.</t>
    </r>
  </si>
  <si>
    <r>
      <t>Budget group 1: Project management/administration</t>
    </r>
    <r>
      <rPr>
        <b/>
        <sz val="10"/>
        <color rgb="FFFF0000"/>
        <rFont val="Calibri"/>
        <family val="2"/>
        <scheme val="minor"/>
      </rPr>
      <t>*</t>
    </r>
  </si>
  <si>
    <r>
      <t>Budget post 2.1: Implementation by project partnership</t>
    </r>
    <r>
      <rPr>
        <sz val="10"/>
        <color rgb="FFFF0000"/>
        <rFont val="Calibri"/>
        <family val="2"/>
        <scheme val="minor"/>
      </rPr>
      <t>*</t>
    </r>
  </si>
  <si>
    <r>
      <rPr>
        <i/>
        <sz val="10"/>
        <color rgb="FFFF0000"/>
        <rFont val="Calibri"/>
        <family val="2"/>
        <scheme val="minor"/>
      </rPr>
      <t>**</t>
    </r>
    <r>
      <rPr>
        <i/>
        <sz val="10"/>
        <color theme="4" tint="-0.499984740745262"/>
        <rFont val="Calibri"/>
        <family val="2"/>
        <scheme val="minor"/>
      </rPr>
      <t>May not exceed 30 000 SEK in total.</t>
    </r>
  </si>
  <si>
    <t>BUDGET CATEGORY C: AUDIT AND OVERHEAD COSTS</t>
  </si>
  <si>
    <t>Max 30 % of total sum applied for</t>
  </si>
  <si>
    <t>BUDGET CATEGORY A: COMMUNICATION</t>
  </si>
  <si>
    <t>Budget group 5: Mobility</t>
  </si>
  <si>
    <t>Mobility</t>
  </si>
  <si>
    <t>Mobilitet</t>
  </si>
  <si>
    <t xml:space="preserve">Budget group 6   </t>
  </si>
  <si>
    <r>
      <t>Budget group 6: Audit</t>
    </r>
    <r>
      <rPr>
        <b/>
        <sz val="10"/>
        <color rgb="FFFF0000"/>
        <rFont val="Calibri"/>
        <family val="2"/>
        <scheme val="minor"/>
      </rPr>
      <t>**</t>
    </r>
  </si>
  <si>
    <t>Budget group 7: Overhead costs</t>
  </si>
  <si>
    <r>
      <t>Budget group 8: Additional countries</t>
    </r>
    <r>
      <rPr>
        <b/>
        <sz val="10"/>
        <color rgb="FFFF0000"/>
        <rFont val="Calibri"/>
        <family val="2"/>
        <scheme val="minor"/>
      </rPr>
      <t>***</t>
    </r>
  </si>
  <si>
    <t>Total: Budget group 6</t>
  </si>
  <si>
    <t xml:space="preserve">Subtotal budget category A  </t>
  </si>
  <si>
    <t>TOTAL SUM CO-FINANCING:</t>
  </si>
  <si>
    <t>CO-FINANCING</t>
  </si>
  <si>
    <t>Overhead costs (OH)</t>
  </si>
  <si>
    <t>Medfinansiering</t>
  </si>
  <si>
    <t>SI does not require co-financing to a certain level. Please note the question 2.2 in enclosure 2 where we ask you to reflect on other resources put into the cooperation. If you would like to mention a sum, please state in cell 43D (to the left).</t>
  </si>
  <si>
    <t>Co-financing from your full partnership (main applicant, core countries and additional countries).</t>
  </si>
  <si>
    <t>Call for funding with deadline 4 March 2025</t>
  </si>
  <si>
    <t>SI Baltic Sea Neighbourhood Programme - Cooperation projects</t>
  </si>
  <si>
    <t>Direct costs only, OH is not defined as co-financing</t>
  </si>
  <si>
    <r>
      <t>***</t>
    </r>
    <r>
      <rPr>
        <i/>
        <sz val="10"/>
        <color theme="4" tint="-0.499984740745262"/>
        <rFont val="Calibri"/>
        <family val="2"/>
        <scheme val="minor"/>
      </rPr>
      <t>Costs for additional countries (Denmark, Finland, Germany) may not exceed 10% of the overall amount applied from SI, and cannot exceed 200 000 SEK in total.</t>
    </r>
  </si>
  <si>
    <t>Max 10 % (and max. 200 000 SEK)</t>
  </si>
  <si>
    <t>INFORMATION AND BUDGET OVERVIEW</t>
  </si>
  <si>
    <t>BUDGET OVERVIEW</t>
  </si>
  <si>
    <t>Costs for work carried out by the main applicant</t>
  </si>
  <si>
    <t>Kostnader för arbete utfört av huvudsökande</t>
  </si>
  <si>
    <t>Costs for work carried out by the partner countries (excl. additional countries)</t>
  </si>
  <si>
    <t>Kostnader relaterade till lokaler för fysiska konferenser (eller del av hybridmöten), möten, workshoppar eller andra aktiviteter samt utrustning och annat material som krävs för detta.</t>
  </si>
  <si>
    <t xml:space="preserve">Costs for domestic travel (travelling within own country) for short-term mobility for project activities. </t>
  </si>
  <si>
    <t>Budget group that summarises the budget item below.</t>
  </si>
  <si>
    <t>Total amount applied for from SI. Summarised automatically.</t>
  </si>
  <si>
    <t xml:space="preserve">En summa för medfinansiering kan anges (frivilligt) på fliken Budget summary och ska avse direkta kostnader (dvs ej OH) </t>
  </si>
  <si>
    <t>A sum for co-financing can be specified (voluntarily) on the Budget Summary tab and should refer to direct costs (i.e., excluding overheads)</t>
  </si>
  <si>
    <t>BUDGET CATEGORY D: COSTS FOR ADDITIONAL COUNTRIES (DK, FI, DE)</t>
  </si>
  <si>
    <t>Kostnader för arbete utfört av partnerländer förutom tilläggsländer</t>
  </si>
  <si>
    <t>Medfinansiering från hela ert formella partnerskap (huvudsökande, kärnländer och tillägsländer)</t>
  </si>
  <si>
    <t>Co-financing from your full formella partnership (main applicant, core countries and additional countries.</t>
  </si>
  <si>
    <t>Formella partnerskapet</t>
  </si>
  <si>
    <t>Formal partnership</t>
  </si>
  <si>
    <t>Please refer to the 'Information' tab for details on this document's functionality, guidance, and more details on the budget 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</si>
</sst>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SEK]"/>
  </numFmts>
  <fonts count="46" x14ac:knownFonts="1">
    <font>
      <sz val="11"/>
      <color theme="1"/>
      <name val="Calibri"/>
      <family val="2"/>
      <scheme val="minor"/>
    </font>
    <font>
      <b/>
      <sz val="11"/>
      <color theme="1"/>
      <name val="Calibri"/>
      <family val="2"/>
      <scheme val="minor"/>
    </font>
    <font>
      <b/>
      <sz val="20"/>
      <color theme="1"/>
      <name val="Calibri"/>
      <family val="2"/>
      <scheme val="minor"/>
    </font>
    <font>
      <b/>
      <sz val="14"/>
      <color theme="1"/>
      <name val="Calibri"/>
      <family val="2"/>
      <scheme val="minor"/>
    </font>
    <font>
      <b/>
      <sz val="20"/>
      <name val="Calibri"/>
      <family val="2"/>
      <scheme val="minor"/>
    </font>
    <font>
      <sz val="11"/>
      <name val="Calibri"/>
      <family val="2"/>
      <scheme val="minor"/>
    </font>
    <font>
      <sz val="9"/>
      <color theme="1"/>
      <name val="Calibri"/>
      <family val="2"/>
      <scheme val="minor"/>
    </font>
    <font>
      <i/>
      <sz val="9"/>
      <color theme="1"/>
      <name val="Calibri"/>
      <family val="2"/>
      <scheme val="minor"/>
    </font>
    <font>
      <i/>
      <sz val="9"/>
      <color rgb="FFFF0000"/>
      <name val="Calibri"/>
      <family val="2"/>
      <scheme val="minor"/>
    </font>
    <font>
      <sz val="9"/>
      <name val="Calibri"/>
      <family val="2"/>
      <scheme val="minor"/>
    </font>
    <font>
      <i/>
      <sz val="9"/>
      <name val="Calibri"/>
      <family val="2"/>
      <scheme val="minor"/>
    </font>
    <font>
      <sz val="12"/>
      <color theme="1"/>
      <name val="Calibri"/>
      <family val="2"/>
      <scheme val="minor"/>
    </font>
    <font>
      <i/>
      <sz val="10"/>
      <color rgb="FFFF0000"/>
      <name val="Calibri"/>
      <family val="2"/>
      <scheme val="minor"/>
    </font>
    <font>
      <b/>
      <i/>
      <sz val="10"/>
      <name val="Calibri"/>
      <family val="2"/>
      <scheme val="minor"/>
    </font>
    <font>
      <b/>
      <sz val="11"/>
      <name val="Calibri"/>
      <family val="2"/>
      <scheme val="minor"/>
    </font>
    <font>
      <sz val="1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b/>
      <sz val="9"/>
      <color theme="4"/>
      <name val="Calibri"/>
      <family val="2"/>
      <scheme val="minor"/>
    </font>
    <font>
      <sz val="10"/>
      <color theme="3"/>
      <name val="Calibri"/>
      <family val="2"/>
      <scheme val="minor"/>
    </font>
    <font>
      <sz val="11"/>
      <color theme="4"/>
      <name val="Calibri"/>
      <family val="2"/>
      <scheme val="minor"/>
    </font>
    <font>
      <sz val="9"/>
      <color theme="3"/>
      <name val="Calibri"/>
      <family val="2"/>
      <scheme val="minor"/>
    </font>
    <font>
      <b/>
      <sz val="18"/>
      <color theme="4" tint="-0.499984740745262"/>
      <name val="Calibri"/>
      <family val="2"/>
      <scheme val="minor"/>
    </font>
    <font>
      <b/>
      <sz val="9"/>
      <color theme="4" tint="-0.499984740745262"/>
      <name val="Calibri"/>
      <family val="2"/>
      <scheme val="minor"/>
    </font>
    <font>
      <b/>
      <sz val="10"/>
      <color theme="4" tint="-0.499984740745262"/>
      <name val="Calibri"/>
      <family val="2"/>
      <scheme val="minor"/>
    </font>
    <font>
      <b/>
      <sz val="14"/>
      <color theme="4" tint="-0.499984740745262"/>
      <name val="Calibri"/>
      <family val="2"/>
      <scheme val="minor"/>
    </font>
    <font>
      <sz val="10"/>
      <color theme="4" tint="-0.499984740745262"/>
      <name val="Calibri"/>
      <family val="2"/>
      <scheme val="minor"/>
    </font>
    <font>
      <i/>
      <sz val="10"/>
      <color theme="1"/>
      <name val="Calibri"/>
      <family val="2"/>
      <scheme val="minor"/>
    </font>
    <font>
      <sz val="10"/>
      <color theme="4"/>
      <name val="Calibri"/>
      <family val="2"/>
      <scheme val="minor"/>
    </font>
    <font>
      <b/>
      <sz val="10"/>
      <color rgb="FFFF0000"/>
      <name val="Calibri"/>
      <family val="2"/>
      <scheme val="minor"/>
    </font>
    <font>
      <b/>
      <sz val="24"/>
      <color theme="4" tint="-0.499984740745262"/>
      <name val="Calibri"/>
      <family val="2"/>
      <scheme val="minor"/>
    </font>
    <font>
      <sz val="11"/>
      <color rgb="FFFF0000"/>
      <name val="Calibri"/>
      <family val="2"/>
      <scheme val="minor"/>
    </font>
    <font>
      <b/>
      <sz val="11"/>
      <color theme="4" tint="-0.499984740745262"/>
      <name val="Calibri"/>
      <family val="2"/>
      <scheme val="minor"/>
    </font>
    <font>
      <b/>
      <sz val="20"/>
      <color theme="4" tint="-0.499984740745262"/>
      <name val="Calibri"/>
      <family val="2"/>
      <scheme val="minor"/>
    </font>
    <font>
      <sz val="10"/>
      <color rgb="FFFF0000"/>
      <name val="Calibri"/>
      <family val="2"/>
      <scheme val="minor"/>
    </font>
    <font>
      <b/>
      <sz val="9"/>
      <name val="Calibri"/>
      <family val="2"/>
      <scheme val="minor"/>
    </font>
    <font>
      <sz val="9"/>
      <color theme="4" tint="-0.499984740745262"/>
      <name val="Calibri"/>
      <family val="2"/>
      <scheme val="minor"/>
    </font>
    <font>
      <sz val="11"/>
      <color theme="4" tint="-0.499984740745262"/>
      <name val="Calibri"/>
      <family val="2"/>
      <scheme val="minor"/>
    </font>
    <font>
      <b/>
      <i/>
      <sz val="11"/>
      <color theme="1"/>
      <name val="Calibri"/>
      <family val="2"/>
      <scheme val="minor"/>
    </font>
    <font>
      <i/>
      <sz val="10"/>
      <color theme="4" tint="-0.499984740745262"/>
      <name val="Calibri"/>
      <family val="2"/>
      <scheme val="minor"/>
    </font>
    <font>
      <b/>
      <sz val="10"/>
      <color theme="3"/>
      <name val="Calibri"/>
      <family val="2"/>
      <scheme val="minor"/>
    </font>
    <font>
      <b/>
      <i/>
      <sz val="11"/>
      <name val="Calibri"/>
      <family val="2"/>
      <scheme val="minor"/>
    </font>
    <font>
      <b/>
      <sz val="16"/>
      <color theme="4" tint="-0.499984740745262"/>
      <name val="Calibri"/>
      <family val="2"/>
      <scheme val="minor"/>
    </font>
    <font>
      <b/>
      <i/>
      <sz val="9"/>
      <color theme="1"/>
      <name val="Calibri"/>
      <family val="2"/>
      <scheme val="minor"/>
    </font>
    <font>
      <b/>
      <i/>
      <sz val="9"/>
      <name val="Calibri"/>
      <family val="2"/>
      <scheme val="minor"/>
    </font>
  </fonts>
  <fills count="7">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4"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right/>
      <top/>
      <bottom style="thin">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style="thin">
        <color theme="4"/>
      </bottom>
      <diagonal/>
    </border>
    <border>
      <left/>
      <right/>
      <top style="thin">
        <color theme="4"/>
      </top>
      <bottom style="thin">
        <color theme="4"/>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39991454817346722"/>
      </left>
      <right/>
      <top style="thin">
        <color theme="4" tint="0.39991454817346722"/>
      </top>
      <bottom style="thin">
        <color theme="4" tint="0.39991454817346722"/>
      </bottom>
      <diagonal/>
    </border>
    <border>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
      <left/>
      <right/>
      <top style="thin">
        <color theme="4"/>
      </top>
      <bottom/>
      <diagonal/>
    </border>
    <border>
      <left style="thin">
        <color theme="4" tint="-0.499984740745262"/>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indexed="64"/>
      </bottom>
      <diagonal/>
    </border>
    <border>
      <left/>
      <right style="thin">
        <color theme="4" tint="-0.499984740745262"/>
      </right>
      <top style="thin">
        <color theme="4" tint="-0.499984740745262"/>
      </top>
      <bottom style="thin">
        <color indexed="64"/>
      </bottom>
      <diagonal/>
    </border>
    <border>
      <left/>
      <right/>
      <top style="thin">
        <color theme="4" tint="0.39994506668294322"/>
      </top>
      <bottom style="thin">
        <color theme="4" tint="0.39994506668294322"/>
      </bottom>
      <diagonal/>
    </border>
    <border>
      <left/>
      <right/>
      <top style="thin">
        <color theme="4" tint="-0.499984740745262"/>
      </top>
      <bottom style="thin">
        <color theme="4" tint="-0.499984740745262"/>
      </bottom>
      <diagonal/>
    </border>
    <border>
      <left/>
      <right/>
      <top style="thin">
        <color theme="4" tint="-0.499984740745262"/>
      </top>
      <bottom/>
      <diagonal/>
    </border>
    <border>
      <left style="thin">
        <color indexed="64"/>
      </left>
      <right style="thin">
        <color indexed="64"/>
      </right>
      <top style="thin">
        <color indexed="64"/>
      </top>
      <bottom style="thin">
        <color theme="4" tint="-0.499984740745262"/>
      </bottom>
      <diagonal/>
    </border>
    <border>
      <left/>
      <right style="thin">
        <color indexed="64"/>
      </right>
      <top style="thin">
        <color theme="4" tint="-0.499984740745262"/>
      </top>
      <bottom style="thin">
        <color theme="4" tint="-0.499984740745262"/>
      </bottom>
      <diagonal/>
    </border>
    <border>
      <left/>
      <right/>
      <top/>
      <bottom style="thin">
        <color indexed="64"/>
      </bottom>
      <diagonal/>
    </border>
  </borders>
  <cellStyleXfs count="1">
    <xf numFmtId="0" fontId="0" fillId="0" borderId="0"/>
  </cellStyleXfs>
  <cellXfs count="199">
    <xf numFmtId="0" fontId="0" fillId="0" borderId="0" xfId="0"/>
    <xf numFmtId="0" fontId="0" fillId="2" borderId="0" xfId="0" applyFill="1" applyAlignment="1">
      <alignment vertical="top"/>
    </xf>
    <xf numFmtId="0" fontId="6" fillId="2" borderId="0" xfId="0" applyFont="1" applyFill="1" applyAlignment="1">
      <alignment vertical="top"/>
    </xf>
    <xf numFmtId="0" fontId="0" fillId="2" borderId="0" xfId="0" applyFill="1" applyAlignment="1">
      <alignment vertical="top" wrapText="1"/>
    </xf>
    <xf numFmtId="0" fontId="0" fillId="0" borderId="0" xfId="0" applyAlignment="1">
      <alignment vertical="top"/>
    </xf>
    <xf numFmtId="0" fontId="7" fillId="2" borderId="1" xfId="0" applyFont="1" applyFill="1" applyBorder="1" applyAlignment="1">
      <alignment vertical="top" wrapText="1"/>
    </xf>
    <xf numFmtId="0" fontId="10" fillId="2" borderId="1" xfId="0" applyFont="1" applyFill="1" applyBorder="1" applyAlignment="1">
      <alignment vertical="top" wrapText="1"/>
    </xf>
    <xf numFmtId="3" fontId="18" fillId="0" borderId="7" xfId="0" applyNumberFormat="1" applyFont="1" applyBorder="1" applyAlignment="1" applyProtection="1">
      <alignment horizontal="right"/>
      <protection locked="0"/>
    </xf>
    <xf numFmtId="0" fontId="11" fillId="0" borderId="7" xfId="0" applyFont="1" applyBorder="1" applyAlignment="1" applyProtection="1">
      <alignment horizontal="left" vertical="center"/>
      <protection locked="0"/>
    </xf>
    <xf numFmtId="0" fontId="36" fillId="5" borderId="1" xfId="0" applyFont="1" applyFill="1" applyBorder="1" applyAlignment="1">
      <alignment vertical="top"/>
    </xf>
    <xf numFmtId="0" fontId="2" fillId="4" borderId="0" xfId="0" applyFont="1" applyFill="1" applyAlignment="1">
      <alignment vertical="top"/>
    </xf>
    <xf numFmtId="0" fontId="0" fillId="4" borderId="0" xfId="0" applyFill="1" applyAlignment="1">
      <alignment vertical="top" wrapText="1"/>
    </xf>
    <xf numFmtId="0" fontId="0" fillId="4" borderId="0" xfId="0" applyFill="1" applyAlignment="1">
      <alignment vertical="top"/>
    </xf>
    <xf numFmtId="0" fontId="3" fillId="4" borderId="0" xfId="0" applyFont="1" applyFill="1" applyAlignment="1">
      <alignment vertical="top"/>
    </xf>
    <xf numFmtId="0" fontId="3" fillId="2" borderId="0" xfId="0" applyFont="1" applyFill="1" applyAlignment="1">
      <alignment vertical="top"/>
    </xf>
    <xf numFmtId="0" fontId="4" fillId="2" borderId="0" xfId="0" applyFont="1" applyFill="1" applyAlignment="1">
      <alignment vertical="top"/>
    </xf>
    <xf numFmtId="0" fontId="4" fillId="4" borderId="0" xfId="0" applyFont="1" applyFill="1" applyAlignment="1">
      <alignment vertical="top"/>
    </xf>
    <xf numFmtId="0" fontId="2" fillId="2" borderId="0" xfId="0" applyFont="1" applyFill="1" applyAlignment="1">
      <alignment vertical="top"/>
    </xf>
    <xf numFmtId="0" fontId="36" fillId="5" borderId="1" xfId="0" applyFont="1" applyFill="1" applyBorder="1" applyAlignment="1">
      <alignment vertical="top" wrapText="1"/>
    </xf>
    <xf numFmtId="0" fontId="36" fillId="5" borderId="1" xfId="0" applyFont="1" applyFill="1" applyBorder="1" applyAlignment="1">
      <alignment horizontal="center" vertical="top" wrapText="1"/>
    </xf>
    <xf numFmtId="0" fontId="9" fillId="2" borderId="1" xfId="0" applyFont="1" applyFill="1" applyBorder="1" applyAlignment="1">
      <alignment vertical="top" wrapText="1"/>
    </xf>
    <xf numFmtId="0" fontId="0" fillId="6" borderId="0" xfId="0" applyFill="1"/>
    <xf numFmtId="0" fontId="19" fillId="6" borderId="0" xfId="0" applyFont="1" applyFill="1"/>
    <xf numFmtId="0" fontId="24" fillId="6" borderId="0" xfId="0" applyFont="1" applyFill="1"/>
    <xf numFmtId="0" fontId="24" fillId="6" borderId="0" xfId="0" applyFont="1" applyFill="1" applyAlignment="1">
      <alignment horizontal="right" vertical="center"/>
    </xf>
    <xf numFmtId="0" fontId="21" fillId="6" borderId="0" xfId="0" applyFont="1" applyFill="1"/>
    <xf numFmtId="0" fontId="24" fillId="6" borderId="0" xfId="0" applyFont="1" applyFill="1" applyAlignment="1">
      <alignment horizontal="left"/>
    </xf>
    <xf numFmtId="0" fontId="37" fillId="6" borderId="0" xfId="0" applyFont="1" applyFill="1" applyAlignment="1">
      <alignment horizontal="right" vertical="center"/>
    </xf>
    <xf numFmtId="0" fontId="25" fillId="6" borderId="0" xfId="0" applyFont="1" applyFill="1" applyAlignment="1">
      <alignment vertical="top"/>
    </xf>
    <xf numFmtId="0" fontId="25" fillId="6" borderId="0" xfId="0" applyFont="1" applyFill="1" applyAlignment="1">
      <alignment vertical="top" wrapText="1"/>
    </xf>
    <xf numFmtId="0" fontId="25" fillId="6" borderId="0" xfId="0" applyFont="1" applyFill="1" applyAlignment="1">
      <alignment horizontal="right" vertical="top"/>
    </xf>
    <xf numFmtId="0" fontId="22" fillId="6" borderId="0" xfId="0" applyFont="1" applyFill="1" applyAlignment="1">
      <alignment horizontal="center" vertical="center"/>
    </xf>
    <xf numFmtId="164" fontId="28" fillId="4" borderId="7" xfId="0" applyNumberFormat="1" applyFont="1" applyFill="1" applyBorder="1"/>
    <xf numFmtId="0" fontId="20" fillId="6" borderId="0" xfId="0" applyFont="1" applyFill="1" applyAlignment="1">
      <alignment vertical="center" wrapText="1"/>
    </xf>
    <xf numFmtId="164" fontId="20" fillId="6" borderId="0" xfId="0" applyNumberFormat="1" applyFont="1" applyFill="1"/>
    <xf numFmtId="164" fontId="20" fillId="6" borderId="0" xfId="0" applyNumberFormat="1" applyFont="1" applyFill="1" applyAlignment="1">
      <alignment horizontal="right"/>
    </xf>
    <xf numFmtId="0" fontId="20" fillId="6" borderId="0" xfId="0" applyFont="1" applyFill="1" applyAlignment="1">
      <alignment horizontal="left"/>
    </xf>
    <xf numFmtId="0" fontId="20" fillId="6" borderId="0" xfId="0" applyFont="1" applyFill="1" applyAlignment="1">
      <alignment horizontal="center"/>
    </xf>
    <xf numFmtId="0" fontId="25" fillId="6" borderId="6" xfId="0" applyFont="1" applyFill="1" applyBorder="1" applyAlignment="1">
      <alignment horizontal="right" vertical="top"/>
    </xf>
    <xf numFmtId="0" fontId="28" fillId="6" borderId="0" xfId="0" applyFont="1" applyFill="1"/>
    <xf numFmtId="0" fontId="28" fillId="6" borderId="0" xfId="0" applyFont="1" applyFill="1" applyAlignment="1">
      <alignment horizontal="right" vertical="top"/>
    </xf>
    <xf numFmtId="164" fontId="28" fillId="4" borderId="7" xfId="0" applyNumberFormat="1" applyFont="1" applyFill="1" applyBorder="1" applyAlignment="1">
      <alignment vertical="top"/>
    </xf>
    <xf numFmtId="0" fontId="29" fillId="6" borderId="0" xfId="0" applyFont="1" applyFill="1"/>
    <xf numFmtId="0" fontId="25" fillId="6" borderId="0" xfId="0" applyFont="1" applyFill="1" applyAlignment="1">
      <alignment horizontal="right" vertical="top" wrapText="1"/>
    </xf>
    <xf numFmtId="0" fontId="31" fillId="6" borderId="0" xfId="0" applyFont="1" applyFill="1" applyAlignment="1">
      <alignment vertical="top"/>
    </xf>
    <xf numFmtId="0" fontId="0" fillId="6" borderId="0" xfId="0" applyFill="1" applyAlignment="1">
      <alignment vertical="top"/>
    </xf>
    <xf numFmtId="0" fontId="33" fillId="6" borderId="0" xfId="0" applyFont="1" applyFill="1" applyAlignment="1">
      <alignment horizontal="left" vertical="top"/>
    </xf>
    <xf numFmtId="0" fontId="11" fillId="6" borderId="0" xfId="0" applyFont="1" applyFill="1" applyAlignment="1">
      <alignment vertical="top"/>
    </xf>
    <xf numFmtId="0" fontId="38" fillId="6" borderId="0" xfId="0" applyFont="1" applyFill="1" applyAlignment="1">
      <alignment horizontal="right" vertical="center"/>
    </xf>
    <xf numFmtId="3" fontId="0" fillId="6" borderId="7" xfId="0" applyNumberFormat="1" applyFill="1" applyBorder="1" applyAlignment="1">
      <alignment horizontal="right" vertical="top"/>
    </xf>
    <xf numFmtId="0" fontId="26" fillId="6" borderId="0" xfId="0" applyFont="1" applyFill="1" applyAlignment="1">
      <alignment vertical="top"/>
    </xf>
    <xf numFmtId="0" fontId="12" fillId="6" borderId="0" xfId="0" applyFont="1" applyFill="1" applyAlignment="1">
      <alignment vertical="top"/>
    </xf>
    <xf numFmtId="0" fontId="1" fillId="6" borderId="0" xfId="0" applyFont="1" applyFill="1" applyAlignment="1">
      <alignment vertical="top"/>
    </xf>
    <xf numFmtId="0" fontId="17" fillId="6" borderId="0" xfId="0" applyFont="1" applyFill="1" applyAlignment="1">
      <alignment vertical="top"/>
    </xf>
    <xf numFmtId="0" fontId="39" fillId="6" borderId="0" xfId="0" applyFont="1" applyFill="1" applyAlignment="1">
      <alignment horizontal="right" vertical="top"/>
    </xf>
    <xf numFmtId="0" fontId="40" fillId="6" borderId="0" xfId="0" applyFont="1" applyFill="1" applyAlignment="1">
      <alignment horizontal="right"/>
    </xf>
    <xf numFmtId="0" fontId="40" fillId="6" borderId="0" xfId="0" applyFont="1" applyFill="1" applyAlignment="1">
      <alignment horizontal="right" vertical="top"/>
    </xf>
    <xf numFmtId="0" fontId="20" fillId="6" borderId="0" xfId="0" applyFont="1" applyFill="1" applyAlignment="1">
      <alignment horizontal="right"/>
    </xf>
    <xf numFmtId="164" fontId="20" fillId="6" borderId="21" xfId="0" applyNumberFormat="1" applyFont="1" applyFill="1" applyBorder="1" applyAlignment="1">
      <alignment horizontal="right"/>
    </xf>
    <xf numFmtId="0" fontId="20" fillId="6" borderId="21" xfId="0" applyFont="1" applyFill="1" applyBorder="1" applyAlignment="1">
      <alignment horizontal="right"/>
    </xf>
    <xf numFmtId="0" fontId="14" fillId="3" borderId="22" xfId="0" applyFont="1" applyFill="1" applyBorder="1" applyAlignment="1">
      <alignment horizontal="right" vertical="top" wrapText="1"/>
    </xf>
    <xf numFmtId="3" fontId="17" fillId="3" borderId="24" xfId="0" applyNumberFormat="1" applyFont="1" applyFill="1" applyBorder="1" applyAlignment="1">
      <alignment vertical="top"/>
    </xf>
    <xf numFmtId="0" fontId="0" fillId="4" borderId="0" xfId="0" applyFill="1" applyAlignment="1">
      <alignment horizontal="right" vertical="top" wrapText="1"/>
    </xf>
    <xf numFmtId="0" fontId="5" fillId="4" borderId="0" xfId="0" applyFont="1" applyFill="1" applyAlignment="1">
      <alignment vertical="top" wrapText="1"/>
    </xf>
    <xf numFmtId="0" fontId="0" fillId="4" borderId="0" xfId="0" applyFill="1"/>
    <xf numFmtId="0" fontId="0" fillId="4" borderId="0" xfId="0" applyFill="1" applyAlignment="1">
      <alignment horizontal="right"/>
    </xf>
    <xf numFmtId="0" fontId="5" fillId="4" borderId="0" xfId="0" applyFont="1" applyFill="1" applyAlignment="1">
      <alignment horizontal="right" vertical="top" wrapText="1"/>
    </xf>
    <xf numFmtId="0" fontId="9" fillId="0" borderId="1" xfId="0" applyFont="1" applyBorder="1" applyAlignment="1">
      <alignment horizontal="right" vertical="top" wrapText="1"/>
    </xf>
    <xf numFmtId="0" fontId="5" fillId="4" borderId="17" xfId="0" applyFont="1" applyFill="1" applyBorder="1" applyAlignment="1">
      <alignment horizontal="left" vertical="top" wrapText="1"/>
    </xf>
    <xf numFmtId="3" fontId="18" fillId="0" borderId="1" xfId="0" applyNumberFormat="1" applyFont="1" applyBorder="1" applyAlignment="1" applyProtection="1">
      <alignment vertical="top"/>
      <protection locked="0"/>
    </xf>
    <xf numFmtId="0" fontId="33" fillId="6" borderId="0" xfId="0" applyFont="1" applyFill="1" applyAlignment="1">
      <alignment horizontal="right" vertical="center"/>
    </xf>
    <xf numFmtId="164" fontId="0" fillId="3" borderId="7" xfId="0" applyNumberFormat="1" applyFill="1" applyBorder="1" applyAlignment="1">
      <alignment vertical="center"/>
    </xf>
    <xf numFmtId="0" fontId="3" fillId="6" borderId="0" xfId="0" applyFont="1" applyFill="1" applyAlignment="1">
      <alignment vertical="top"/>
    </xf>
    <xf numFmtId="0" fontId="1" fillId="3" borderId="11" xfId="0" applyFont="1" applyFill="1" applyBorder="1" applyAlignment="1">
      <alignment horizontal="left" vertical="top" wrapText="1"/>
    </xf>
    <xf numFmtId="0" fontId="1" fillId="3" borderId="11" xfId="0" applyFont="1" applyFill="1" applyBorder="1" applyAlignment="1">
      <alignment horizontal="right" vertical="top"/>
    </xf>
    <xf numFmtId="0" fontId="1" fillId="3" borderId="11" xfId="0" applyFont="1" applyFill="1" applyBorder="1" applyAlignment="1">
      <alignment horizontal="left" vertical="center" wrapText="1"/>
    </xf>
    <xf numFmtId="3" fontId="17" fillId="3" borderId="11" xfId="0" applyNumberFormat="1" applyFont="1" applyFill="1" applyBorder="1" applyAlignment="1">
      <alignment horizontal="right" vertical="center"/>
    </xf>
    <xf numFmtId="0" fontId="1" fillId="4" borderId="11" xfId="0" applyFont="1" applyFill="1" applyBorder="1" applyAlignment="1">
      <alignment horizontal="center" vertical="top" wrapText="1"/>
    </xf>
    <xf numFmtId="3" fontId="17" fillId="4" borderId="11" xfId="0" applyNumberFormat="1" applyFont="1" applyFill="1" applyBorder="1" applyAlignment="1">
      <alignment horizontal="right" vertical="top"/>
    </xf>
    <xf numFmtId="0" fontId="0" fillId="4" borderId="11" xfId="0" applyFill="1" applyBorder="1" applyAlignment="1">
      <alignment horizontal="right" vertical="top" wrapText="1"/>
    </xf>
    <xf numFmtId="3" fontId="18" fillId="4" borderId="11" xfId="0" applyNumberFormat="1" applyFont="1" applyFill="1" applyBorder="1" applyAlignment="1">
      <alignment horizontal="right" vertical="top"/>
    </xf>
    <xf numFmtId="0" fontId="5" fillId="4" borderId="18" xfId="0" applyFont="1" applyFill="1" applyBorder="1" applyAlignment="1">
      <alignment horizontal="left" vertical="top" wrapText="1"/>
    </xf>
    <xf numFmtId="0" fontId="12" fillId="4" borderId="17" xfId="0" applyFont="1" applyFill="1" applyBorder="1" applyAlignment="1">
      <alignment horizontal="right" vertical="top" wrapText="1"/>
    </xf>
    <xf numFmtId="0" fontId="12" fillId="4" borderId="18" xfId="0" applyFont="1" applyFill="1" applyBorder="1" applyAlignment="1">
      <alignment horizontal="right" vertical="top" wrapText="1"/>
    </xf>
    <xf numFmtId="0" fontId="5" fillId="4" borderId="11" xfId="0" applyFont="1" applyFill="1" applyBorder="1" applyAlignment="1">
      <alignment horizontal="right" vertical="top" wrapText="1"/>
    </xf>
    <xf numFmtId="0" fontId="1" fillId="4" borderId="11" xfId="0" applyFont="1" applyFill="1" applyBorder="1" applyAlignment="1">
      <alignment horizontal="center" vertical="top"/>
    </xf>
    <xf numFmtId="3" fontId="17" fillId="4" borderId="11" xfId="0" applyNumberFormat="1" applyFont="1" applyFill="1" applyBorder="1" applyAlignment="1">
      <alignment horizontal="right" vertical="top" wrapText="1"/>
    </xf>
    <xf numFmtId="0" fontId="14" fillId="3" borderId="11" xfId="0" applyFont="1" applyFill="1" applyBorder="1" applyAlignment="1">
      <alignment horizontal="left" vertical="center" wrapText="1"/>
    </xf>
    <xf numFmtId="0" fontId="14" fillId="3" borderId="11" xfId="0" applyFont="1" applyFill="1" applyBorder="1" applyAlignment="1">
      <alignment horizontal="center" vertical="top" wrapText="1"/>
    </xf>
    <xf numFmtId="3" fontId="17" fillId="3" borderId="11" xfId="0" applyNumberFormat="1" applyFont="1" applyFill="1" applyBorder="1" applyAlignment="1">
      <alignment horizontal="right" vertical="top"/>
    </xf>
    <xf numFmtId="0" fontId="5" fillId="4" borderId="12" xfId="0" applyFont="1" applyFill="1" applyBorder="1" applyAlignment="1">
      <alignment horizontal="right" vertical="top" wrapText="1"/>
    </xf>
    <xf numFmtId="3" fontId="18" fillId="4" borderId="12" xfId="0" applyNumberFormat="1" applyFont="1" applyFill="1" applyBorder="1" applyAlignment="1">
      <alignment horizontal="right" vertical="top"/>
    </xf>
    <xf numFmtId="3" fontId="17" fillId="3" borderId="1" xfId="0" applyNumberFormat="1" applyFont="1" applyFill="1" applyBorder="1" applyAlignment="1">
      <alignment horizontal="right" vertical="top"/>
    </xf>
    <xf numFmtId="0" fontId="24" fillId="6" borderId="0" xfId="0" applyFont="1" applyFill="1" applyAlignment="1">
      <alignment horizontal="right"/>
    </xf>
    <xf numFmtId="0" fontId="19" fillId="6" borderId="0" xfId="0" applyFont="1" applyFill="1" applyAlignment="1">
      <alignment horizontal="left"/>
    </xf>
    <xf numFmtId="0" fontId="25" fillId="6" borderId="6" xfId="0" applyFont="1" applyFill="1" applyBorder="1" applyAlignment="1">
      <alignment horizontal="right" vertical="top" wrapText="1"/>
    </xf>
    <xf numFmtId="0" fontId="32" fillId="6" borderId="0" xfId="0" applyFont="1" applyFill="1"/>
    <xf numFmtId="164" fontId="18" fillId="4" borderId="7" xfId="0" applyNumberFormat="1" applyFont="1" applyFill="1" applyBorder="1"/>
    <xf numFmtId="0" fontId="12" fillId="6" borderId="0" xfId="0" applyFont="1" applyFill="1" applyAlignment="1">
      <alignment vertical="top" wrapText="1"/>
    </xf>
    <xf numFmtId="0" fontId="34" fillId="6" borderId="0" xfId="0" applyFont="1" applyFill="1" applyAlignment="1">
      <alignment horizontal="left" vertical="center"/>
    </xf>
    <xf numFmtId="0" fontId="23" fillId="6" borderId="0" xfId="0" applyFont="1" applyFill="1" applyAlignment="1">
      <alignment horizontal="left" vertical="center"/>
    </xf>
    <xf numFmtId="0" fontId="43" fillId="6" borderId="0" xfId="0" applyFont="1" applyFill="1" applyAlignment="1">
      <alignment vertical="center"/>
    </xf>
    <xf numFmtId="0" fontId="43" fillId="6" borderId="0" xfId="0" applyFont="1" applyFill="1" applyAlignment="1">
      <alignment horizontal="right" vertical="center"/>
    </xf>
    <xf numFmtId="0" fontId="0" fillId="6" borderId="0" xfId="0" applyFill="1" applyAlignment="1">
      <alignment vertical="center"/>
    </xf>
    <xf numFmtId="0" fontId="26" fillId="6" borderId="0" xfId="0" applyFont="1" applyFill="1" applyAlignment="1">
      <alignment horizontal="left" vertical="top"/>
    </xf>
    <xf numFmtId="0" fontId="9" fillId="2" borderId="1" xfId="0" applyFont="1" applyFill="1" applyBorder="1" applyAlignment="1">
      <alignment horizontal="center" vertical="top" wrapText="1"/>
    </xf>
    <xf numFmtId="0" fontId="36" fillId="5" borderId="1" xfId="0" applyFont="1" applyFill="1" applyBorder="1" applyAlignment="1">
      <alignment horizontal="center" vertical="top"/>
    </xf>
    <xf numFmtId="0" fontId="44" fillId="5" borderId="1" xfId="0" applyFont="1" applyFill="1" applyBorder="1" applyAlignment="1">
      <alignment vertical="top" wrapText="1"/>
    </xf>
    <xf numFmtId="0" fontId="44" fillId="5" borderId="1" xfId="0" applyFont="1" applyFill="1" applyBorder="1" applyAlignment="1">
      <alignment vertical="top"/>
    </xf>
    <xf numFmtId="0" fontId="45" fillId="5" borderId="1" xfId="0" applyFont="1" applyFill="1" applyBorder="1" applyAlignment="1">
      <alignment vertical="top" wrapText="1"/>
    </xf>
    <xf numFmtId="0" fontId="23" fillId="2" borderId="0" xfId="0" applyFont="1" applyFill="1"/>
    <xf numFmtId="0" fontId="9" fillId="5" borderId="1" xfId="0" applyFont="1" applyFill="1" applyBorder="1" applyAlignment="1">
      <alignment vertical="top" wrapText="1"/>
    </xf>
    <xf numFmtId="0" fontId="9" fillId="0" borderId="1" xfId="0" applyFont="1" applyBorder="1" applyAlignment="1">
      <alignment vertical="top"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3" fillId="4" borderId="17" xfId="0" applyFont="1" applyFill="1" applyBorder="1" applyAlignment="1">
      <alignment horizontal="right" vertical="top" wrapText="1"/>
    </xf>
    <xf numFmtId="0" fontId="13" fillId="4" borderId="18" xfId="0" applyFont="1" applyFill="1" applyBorder="1" applyAlignment="1">
      <alignment horizontal="right" vertical="top" wrapText="1"/>
    </xf>
    <xf numFmtId="0" fontId="12" fillId="4" borderId="17" xfId="0" applyFont="1" applyFill="1" applyBorder="1" applyAlignment="1">
      <alignment horizontal="right" vertical="top" wrapText="1"/>
    </xf>
    <xf numFmtId="0" fontId="12" fillId="4" borderId="18" xfId="0" applyFont="1" applyFill="1" applyBorder="1" applyAlignment="1">
      <alignment horizontal="right" vertical="top" wrapText="1"/>
    </xf>
    <xf numFmtId="3" fontId="16" fillId="3" borderId="2" xfId="0" applyNumberFormat="1" applyFont="1" applyFill="1" applyBorder="1" applyAlignment="1">
      <alignment horizontal="right" vertical="top" wrapText="1"/>
    </xf>
    <xf numFmtId="3" fontId="16" fillId="3" borderId="3" xfId="0" applyNumberFormat="1" applyFont="1" applyFill="1" applyBorder="1" applyAlignment="1">
      <alignment horizontal="right" vertical="top" wrapText="1"/>
    </xf>
    <xf numFmtId="3" fontId="16" fillId="4" borderId="17" xfId="0" applyNumberFormat="1" applyFont="1" applyFill="1" applyBorder="1" applyAlignment="1">
      <alignment horizontal="right" vertical="top"/>
    </xf>
    <xf numFmtId="3" fontId="16" fillId="4" borderId="18" xfId="0" applyNumberFormat="1" applyFont="1" applyFill="1" applyBorder="1" applyAlignment="1">
      <alignment horizontal="right" vertical="top"/>
    </xf>
    <xf numFmtId="3" fontId="13" fillId="3" borderId="17" xfId="0" applyNumberFormat="1" applyFont="1" applyFill="1" applyBorder="1" applyAlignment="1">
      <alignment horizontal="right" vertical="center" wrapText="1"/>
    </xf>
    <xf numFmtId="3" fontId="13" fillId="3" borderId="18" xfId="0" applyNumberFormat="1" applyFont="1" applyFill="1" applyBorder="1" applyAlignment="1">
      <alignment horizontal="right" vertical="center" wrapText="1"/>
    </xf>
    <xf numFmtId="0" fontId="12" fillId="3" borderId="17" xfId="0" applyFont="1" applyFill="1" applyBorder="1" applyAlignment="1">
      <alignment horizontal="center" vertical="top" wrapText="1"/>
    </xf>
    <xf numFmtId="0" fontId="12" fillId="3" borderId="18" xfId="0" applyFont="1" applyFill="1" applyBorder="1" applyAlignment="1">
      <alignment horizontal="center" vertical="top" wrapText="1"/>
    </xf>
    <xf numFmtId="0" fontId="15" fillId="4" borderId="17" xfId="0" applyFont="1" applyFill="1" applyBorder="1" applyAlignment="1">
      <alignment horizontal="right" vertical="top" wrapText="1"/>
    </xf>
    <xf numFmtId="0" fontId="15" fillId="4" borderId="18" xfId="0" applyFont="1" applyFill="1" applyBorder="1" applyAlignment="1">
      <alignment horizontal="right" vertical="top" wrapText="1"/>
    </xf>
    <xf numFmtId="0" fontId="13" fillId="3" borderId="17" xfId="0" applyFont="1" applyFill="1" applyBorder="1" applyAlignment="1">
      <alignment horizontal="right" vertical="center" wrapText="1"/>
    </xf>
    <xf numFmtId="0" fontId="13" fillId="3" borderId="18" xfId="0" applyFont="1" applyFill="1" applyBorder="1" applyAlignment="1">
      <alignment horizontal="right" vertical="center" wrapText="1"/>
    </xf>
    <xf numFmtId="0" fontId="14" fillId="3" borderId="17" xfId="0" applyFont="1" applyFill="1" applyBorder="1" applyAlignment="1">
      <alignment horizontal="right" vertical="top" wrapText="1"/>
    </xf>
    <xf numFmtId="0" fontId="14" fillId="3" borderId="18" xfId="0" applyFont="1" applyFill="1" applyBorder="1" applyAlignment="1">
      <alignment horizontal="right" vertical="top" wrapText="1"/>
    </xf>
    <xf numFmtId="3" fontId="17" fillId="3" borderId="17" xfId="0" applyNumberFormat="1" applyFont="1" applyFill="1" applyBorder="1" applyAlignment="1">
      <alignment horizontal="center" vertical="center"/>
    </xf>
    <xf numFmtId="3" fontId="17" fillId="3" borderId="18" xfId="0" applyNumberFormat="1" applyFont="1" applyFill="1" applyBorder="1" applyAlignment="1">
      <alignment horizontal="center" vertical="center"/>
    </xf>
    <xf numFmtId="0" fontId="1" fillId="3" borderId="17" xfId="0" applyFont="1" applyFill="1" applyBorder="1" applyAlignment="1">
      <alignment horizontal="left" vertical="top" wrapText="1"/>
    </xf>
    <xf numFmtId="0" fontId="1" fillId="3" borderId="18" xfId="0" applyFont="1" applyFill="1" applyBorder="1" applyAlignment="1">
      <alignment horizontal="left" vertical="top" wrapText="1"/>
    </xf>
    <xf numFmtId="0" fontId="1" fillId="4" borderId="17" xfId="0" applyFont="1" applyFill="1" applyBorder="1" applyAlignment="1">
      <alignment horizontal="left" vertical="top" wrapText="1"/>
    </xf>
    <xf numFmtId="0" fontId="1" fillId="4" borderId="18" xfId="0" applyFont="1" applyFill="1" applyBorder="1" applyAlignment="1">
      <alignment horizontal="left" vertical="top" wrapText="1"/>
    </xf>
    <xf numFmtId="0" fontId="0" fillId="4" borderId="17" xfId="0" applyFill="1" applyBorder="1" applyAlignment="1">
      <alignment horizontal="left" vertical="top" wrapText="1"/>
    </xf>
    <xf numFmtId="0" fontId="0" fillId="4" borderId="18" xfId="0" applyFill="1" applyBorder="1" applyAlignment="1">
      <alignment horizontal="left" vertical="top" wrapText="1"/>
    </xf>
    <xf numFmtId="0" fontId="5" fillId="4" borderId="17" xfId="0" applyFont="1" applyFill="1" applyBorder="1" applyAlignment="1">
      <alignment horizontal="left" vertical="top" wrapText="1"/>
    </xf>
    <xf numFmtId="0" fontId="5" fillId="4" borderId="18" xfId="0" applyFont="1" applyFill="1" applyBorder="1" applyAlignment="1">
      <alignment horizontal="left" vertical="top" wrapText="1"/>
    </xf>
    <xf numFmtId="0" fontId="1" fillId="3" borderId="17"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4" fillId="3" borderId="17" xfId="0" applyFont="1" applyFill="1" applyBorder="1" applyAlignment="1">
      <alignment horizontal="left" vertical="center" wrapText="1"/>
    </xf>
    <xf numFmtId="0" fontId="14" fillId="3" borderId="18" xfId="0" applyFont="1" applyFill="1" applyBorder="1" applyAlignment="1">
      <alignment horizontal="left" vertical="center" wrapText="1"/>
    </xf>
    <xf numFmtId="0" fontId="1" fillId="4" borderId="17" xfId="0" applyFont="1" applyFill="1" applyBorder="1" applyAlignment="1">
      <alignment horizontal="left" vertical="top"/>
    </xf>
    <xf numFmtId="0" fontId="1" fillId="4" borderId="18" xfId="0" applyFont="1" applyFill="1" applyBorder="1" applyAlignment="1">
      <alignment horizontal="left" vertical="top"/>
    </xf>
    <xf numFmtId="0" fontId="14" fillId="3" borderId="17" xfId="0" applyFont="1" applyFill="1" applyBorder="1" applyAlignment="1">
      <alignment horizontal="left" vertical="top" wrapText="1"/>
    </xf>
    <xf numFmtId="0" fontId="14" fillId="3" borderId="18" xfId="0" applyFont="1" applyFill="1" applyBorder="1" applyAlignment="1">
      <alignment horizontal="left" vertical="top" wrapText="1"/>
    </xf>
    <xf numFmtId="0" fontId="5" fillId="4" borderId="19" xfId="0" applyFont="1" applyFill="1" applyBorder="1" applyAlignment="1">
      <alignment horizontal="left" vertical="top" wrapText="1"/>
    </xf>
    <xf numFmtId="0" fontId="5" fillId="4" borderId="20" xfId="0" applyFont="1" applyFill="1" applyBorder="1" applyAlignment="1">
      <alignment horizontal="left" vertical="top" wrapText="1"/>
    </xf>
    <xf numFmtId="0" fontId="14" fillId="3" borderId="1" xfId="0" applyFont="1" applyFill="1" applyBorder="1" applyAlignment="1">
      <alignment horizontal="left" vertical="top"/>
    </xf>
    <xf numFmtId="0" fontId="14" fillId="3" borderId="22" xfId="0" applyFont="1" applyFill="1" applyBorder="1" applyAlignment="1">
      <alignment horizontal="left" vertical="center" wrapText="1"/>
    </xf>
    <xf numFmtId="0" fontId="14" fillId="3" borderId="22" xfId="0" applyFont="1" applyFill="1" applyBorder="1" applyAlignment="1">
      <alignment horizontal="left" vertical="top" wrapText="1"/>
    </xf>
    <xf numFmtId="3" fontId="18" fillId="3" borderId="22" xfId="0" applyNumberFormat="1" applyFont="1" applyFill="1" applyBorder="1" applyAlignment="1">
      <alignment horizontal="center" vertical="top"/>
    </xf>
    <xf numFmtId="3" fontId="18" fillId="3" borderId="18" xfId="0" applyNumberFormat="1" applyFont="1" applyFill="1" applyBorder="1" applyAlignment="1">
      <alignment horizontal="center" vertical="top"/>
    </xf>
    <xf numFmtId="3" fontId="39" fillId="4" borderId="22" xfId="0" applyNumberFormat="1" applyFont="1" applyFill="1" applyBorder="1" applyAlignment="1">
      <alignment horizontal="left" vertical="top" wrapText="1"/>
    </xf>
    <xf numFmtId="3" fontId="39" fillId="4" borderId="18" xfId="0" applyNumberFormat="1" applyFont="1" applyFill="1" applyBorder="1" applyAlignment="1">
      <alignment horizontal="left" vertical="top" wrapText="1"/>
    </xf>
    <xf numFmtId="0" fontId="5" fillId="4" borderId="22" xfId="0" applyFont="1" applyFill="1" applyBorder="1" applyAlignment="1">
      <alignment horizontal="left" vertical="top" wrapText="1"/>
    </xf>
    <xf numFmtId="0" fontId="5" fillId="4" borderId="25" xfId="0" applyFont="1" applyFill="1" applyBorder="1" applyAlignment="1">
      <alignment horizontal="left" vertical="top" wrapText="1"/>
    </xf>
    <xf numFmtId="0" fontId="42" fillId="3" borderId="23" xfId="0" applyFont="1" applyFill="1" applyBorder="1" applyAlignment="1">
      <alignment horizontal="right" vertical="center" wrapText="1"/>
    </xf>
    <xf numFmtId="0" fontId="42" fillId="3" borderId="22" xfId="0" applyFont="1" applyFill="1" applyBorder="1" applyAlignment="1">
      <alignment horizontal="right" vertical="center" wrapText="1"/>
    </xf>
    <xf numFmtId="0" fontId="42" fillId="3" borderId="18" xfId="0" applyFont="1" applyFill="1" applyBorder="1" applyAlignment="1">
      <alignment horizontal="right" vertical="center" wrapText="1"/>
    </xf>
    <xf numFmtId="0" fontId="25" fillId="6" borderId="0" xfId="0" applyFont="1" applyFill="1" applyAlignment="1">
      <alignment horizontal="left" vertical="top"/>
    </xf>
    <xf numFmtId="0" fontId="18" fillId="0" borderId="8" xfId="0" applyFont="1" applyBorder="1" applyAlignment="1" applyProtection="1">
      <alignment horizontal="left"/>
      <protection locked="0"/>
    </xf>
    <xf numFmtId="0" fontId="18" fillId="0" borderId="10" xfId="0" applyFont="1" applyBorder="1" applyAlignment="1" applyProtection="1">
      <alignment horizontal="left"/>
      <protection locked="0"/>
    </xf>
    <xf numFmtId="0" fontId="20" fillId="0" borderId="7" xfId="0" applyFont="1" applyBorder="1" applyAlignment="1" applyProtection="1">
      <alignment vertical="center"/>
      <protection locked="0"/>
    </xf>
    <xf numFmtId="0" fontId="27" fillId="6" borderId="0" xfId="0" applyFont="1" applyFill="1" applyAlignment="1">
      <alignment horizontal="left" vertical="top"/>
    </xf>
    <xf numFmtId="0" fontId="25" fillId="6" borderId="0" xfId="0" applyFont="1" applyFill="1" applyAlignment="1">
      <alignment horizontal="left" vertical="top" wrapText="1"/>
    </xf>
    <xf numFmtId="0" fontId="20" fillId="0" borderId="7" xfId="0" applyFont="1" applyBorder="1" applyAlignment="1" applyProtection="1">
      <alignment horizontal="left" vertical="center"/>
      <protection locked="0"/>
    </xf>
    <xf numFmtId="0" fontId="23" fillId="6" borderId="0" xfId="0" applyFont="1" applyFill="1" applyAlignment="1">
      <alignment horizontal="left"/>
    </xf>
    <xf numFmtId="0" fontId="19" fillId="6" borderId="0" xfId="0" applyFont="1" applyFill="1"/>
    <xf numFmtId="0" fontId="25" fillId="6" borderId="6" xfId="0" applyFont="1" applyFill="1" applyBorder="1" applyAlignment="1">
      <alignment horizontal="left" vertical="top" wrapText="1"/>
    </xf>
    <xf numFmtId="164" fontId="41" fillId="6" borderId="4" xfId="0" applyNumberFormat="1" applyFont="1" applyFill="1" applyBorder="1" applyAlignment="1">
      <alignment horizontal="right"/>
    </xf>
    <xf numFmtId="0" fontId="41" fillId="6" borderId="5" xfId="0" applyFont="1" applyFill="1" applyBorder="1" applyAlignment="1">
      <alignment horizontal="right"/>
    </xf>
    <xf numFmtId="0" fontId="20" fillId="6" borderId="13" xfId="0" applyFont="1" applyFill="1" applyBorder="1" applyAlignment="1">
      <alignment horizontal="left"/>
    </xf>
    <xf numFmtId="0" fontId="20" fillId="6" borderId="14" xfId="0" applyFont="1" applyFill="1" applyBorder="1" applyAlignment="1">
      <alignment horizontal="left"/>
    </xf>
    <xf numFmtId="0" fontId="20" fillId="6" borderId="15" xfId="0" applyFont="1" applyFill="1" applyBorder="1" applyAlignment="1">
      <alignment horizontal="left"/>
    </xf>
    <xf numFmtId="164" fontId="20" fillId="6" borderId="4" xfId="0" applyNumberFormat="1" applyFont="1" applyFill="1" applyBorder="1" applyAlignment="1">
      <alignment horizontal="right"/>
    </xf>
    <xf numFmtId="0" fontId="20" fillId="6" borderId="5" xfId="0" applyFont="1" applyFill="1" applyBorder="1" applyAlignment="1">
      <alignment horizontal="right"/>
    </xf>
    <xf numFmtId="0" fontId="24" fillId="6" borderId="0" xfId="0" applyFont="1" applyFill="1" applyAlignment="1">
      <alignment horizontal="left"/>
    </xf>
    <xf numFmtId="0" fontId="18" fillId="0" borderId="9" xfId="0" applyFont="1" applyBorder="1" applyAlignment="1" applyProtection="1">
      <alignment horizontal="left"/>
      <protection locked="0"/>
    </xf>
    <xf numFmtId="0" fontId="20" fillId="0" borderId="8"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9" xfId="0" applyFont="1" applyBorder="1" applyAlignment="1" applyProtection="1">
      <alignment vertical="center"/>
      <protection locked="0"/>
    </xf>
    <xf numFmtId="0" fontId="24" fillId="6" borderId="0" xfId="0" applyFont="1" applyFill="1"/>
    <xf numFmtId="164" fontId="20" fillId="6" borderId="5" xfId="0" applyNumberFormat="1" applyFont="1" applyFill="1" applyBorder="1" applyAlignment="1">
      <alignment horizontal="right"/>
    </xf>
    <xf numFmtId="0" fontId="20" fillId="0" borderId="8" xfId="0" applyFont="1" applyBorder="1" applyAlignment="1" applyProtection="1">
      <alignment horizontal="left" vertical="center"/>
      <protection locked="0"/>
    </xf>
    <xf numFmtId="0" fontId="20" fillId="0" borderId="10" xfId="0" applyFont="1" applyBorder="1" applyAlignment="1" applyProtection="1">
      <alignment horizontal="left" vertical="center"/>
      <protection locked="0"/>
    </xf>
    <xf numFmtId="0" fontId="20" fillId="0" borderId="9" xfId="0" applyFont="1" applyBorder="1" applyAlignment="1" applyProtection="1">
      <alignment horizontal="left" vertical="center"/>
      <protection locked="0"/>
    </xf>
    <xf numFmtId="0" fontId="25" fillId="6" borderId="6" xfId="0" applyFont="1" applyFill="1" applyBorder="1" applyAlignment="1">
      <alignment horizontal="left" vertical="top"/>
    </xf>
    <xf numFmtId="0" fontId="23" fillId="6" borderId="0" xfId="0" applyFont="1" applyFill="1"/>
    <xf numFmtId="0" fontId="12" fillId="6" borderId="16" xfId="0" applyFont="1" applyFill="1" applyBorder="1" applyAlignment="1">
      <alignment horizontal="left" vertical="top" wrapText="1"/>
    </xf>
    <xf numFmtId="0" fontId="12" fillId="6" borderId="0" xfId="0" applyFont="1" applyFill="1" applyAlignment="1">
      <alignment horizontal="left" vertical="top" wrapText="1"/>
    </xf>
    <xf numFmtId="0" fontId="0" fillId="0" borderId="0" xfId="0"/>
    <xf numFmtId="0" fontId="23" fillId="6" borderId="26" xfId="0" applyFont="1" applyFill="1" applyBorder="1"/>
    <xf numFmtId="0" fontId="0" fillId="0" borderId="26" xfId="0" applyBorder="1"/>
  </cellXfs>
  <cellStyles count="1">
    <cellStyle name="Normal" xfId="0" builtinId="0"/>
  </cellStyles>
  <dxfs count="8">
    <dxf>
      <font>
        <color rgb="FF9C0006"/>
      </font>
      <fill>
        <patternFill>
          <bgColor rgb="FFFFC7CE"/>
        </patternFill>
      </fill>
    </dxf>
    <dxf>
      <fill>
        <patternFill>
          <bgColor rgb="FFFFCCCC"/>
        </patternFill>
      </fill>
    </dxf>
    <dxf>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9C0006"/>
      <color rgb="FFFFCCFF"/>
      <color rgb="FFFFCCCC"/>
      <color rgb="FFFF9999"/>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10613</xdr:colOff>
      <xdr:row>1</xdr:row>
      <xdr:rowOff>9523</xdr:rowOff>
    </xdr:from>
    <xdr:to>
      <xdr:col>3</xdr:col>
      <xdr:colOff>1287992</xdr:colOff>
      <xdr:row>26</xdr:row>
      <xdr:rowOff>253999</xdr:rowOff>
    </xdr:to>
    <xdr:sp macro="" textlink="">
      <xdr:nvSpPr>
        <xdr:cNvPr id="280" name="textruta 1">
          <a:extLst>
            <a:ext uri="{FF2B5EF4-FFF2-40B4-BE49-F238E27FC236}">
              <a16:creationId xmlns:a16="http://schemas.microsoft.com/office/drawing/2014/main" id="{C0976FFC-C9DC-420A-9BB1-D574FAD4D2FF}"/>
            </a:ext>
          </a:extLst>
        </xdr:cNvPr>
        <xdr:cNvSpPr txBox="1"/>
      </xdr:nvSpPr>
      <xdr:spPr>
        <a:xfrm>
          <a:off x="10613" y="485773"/>
          <a:ext cx="6262129" cy="6414559"/>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TILL BUDGETBILAGA</a:t>
          </a:r>
        </a:p>
        <a:p>
          <a:endParaRPr lang="sv-SE" sz="1100">
            <a:solidFill>
              <a:sysClr val="windowText" lastClr="00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ysClr val="windowText" lastClr="000000"/>
              </a:solidFill>
            </a:rPr>
            <a:t>ALLMÄN INFORMATION</a:t>
          </a:r>
          <a:r>
            <a:rPr lang="sv-SE" sz="1100" baseline="0">
              <a:solidFill>
                <a:sysClr val="windowText" lastClr="000000"/>
              </a:solidFill>
            </a:rPr>
            <a:t>: </a:t>
          </a:r>
          <a:r>
            <a:rPr lang="sv-SE" sz="1100">
              <a:solidFill>
                <a:sysClr val="windowText" lastClr="000000"/>
              </a:solidFill>
            </a:rPr>
            <a:t>Budgetbilagan 3 är obligatorisk i ansökan. Den</a:t>
          </a:r>
          <a:r>
            <a:rPr lang="sv-SE" sz="1100" baseline="0">
              <a:solidFill>
                <a:sysClr val="windowText" lastClr="000000"/>
              </a:solidFill>
            </a:rPr>
            <a:t> ska innehålla både preliminära belopp och specifikationer över respektive förväntade utgifter. </a:t>
          </a:r>
          <a:r>
            <a:rPr lang="sv-SE"/>
            <a:t>Lönekostnader ska specificeras som faktisk kostnad (baserad på aktuell lön för tilltänkt personal inom respektive organisation) och kan inkludera lönekostnadspålägg (LKP) eller motsvarande lagstadgade lönekostnader i partnerländer.</a:t>
          </a:r>
          <a:r>
            <a:rPr lang="sv-SE" baseline="0"/>
            <a:t> </a:t>
          </a:r>
          <a:r>
            <a:rPr lang="sv-SE" sz="1100">
              <a:solidFill>
                <a:schemeClr val="dk1"/>
              </a:solidFill>
              <a:effectLst/>
              <a:latin typeface="+mn-lt"/>
              <a:ea typeface="+mn-ea"/>
              <a:cs typeface="+mn-cs"/>
            </a:rPr>
            <a:t>I</a:t>
          </a:r>
          <a:r>
            <a:rPr lang="sv-SE" sz="1100" baseline="0">
              <a:solidFill>
                <a:schemeClr val="dk1"/>
              </a:solidFill>
              <a:effectLst/>
              <a:latin typeface="+mn-lt"/>
              <a:ea typeface="+mn-ea"/>
              <a:cs typeface="+mn-cs"/>
            </a:rPr>
            <a:t> specifikationen ska det framkomma hur kostnader är beräknade t.ex </a:t>
          </a:r>
          <a:r>
            <a:rPr lang="sv-SE" sz="1100">
              <a:solidFill>
                <a:schemeClr val="dk1"/>
              </a:solidFill>
              <a:effectLst/>
              <a:latin typeface="+mn-lt"/>
              <a:ea typeface="+mn-ea"/>
              <a:cs typeface="+mn-cs"/>
            </a:rPr>
            <a:t>för lönekostnader anges förslagsvis omfattning, månadslön inkl LKP och vilka arbetsuppgifter som avses. Säkerställ att budgeten speglar de aktiviteter som ni tagit upp i projektets work plan. SI ersätter inte inköp av utrustning.</a:t>
          </a:r>
        </a:p>
        <a:p>
          <a:r>
            <a:rPr lang="sv-SE" sz="1100" b="1">
              <a:solidFill>
                <a:sysClr val="windowText" lastClr="000000"/>
              </a:solidFill>
            </a:rPr>
            <a:t>BUDGETENS UPPSTÄLLNING</a:t>
          </a:r>
          <a:r>
            <a:rPr lang="sv-SE" sz="1100">
              <a:solidFill>
                <a:sysClr val="windowText" lastClr="000000"/>
              </a:solidFill>
            </a:rPr>
            <a:t>: Budgeten är uppställd enligt följande logik: Budgetkategori (t ex A</a:t>
          </a:r>
          <a:r>
            <a:rPr lang="sv-SE" sz="1100" baseline="0">
              <a:solidFill>
                <a:sysClr val="windowText" lastClr="000000"/>
              </a:solidFill>
            </a:rPr>
            <a:t> och </a:t>
          </a:r>
          <a:r>
            <a:rPr lang="sv-SE" sz="1100">
              <a:solidFill>
                <a:sysClr val="windowText" lastClr="000000"/>
              </a:solidFill>
            </a:rPr>
            <a:t>B nedan), budgetgrupp (t ex 1</a:t>
          </a:r>
          <a:r>
            <a:rPr lang="sv-SE" sz="1100" baseline="0">
              <a:solidFill>
                <a:sysClr val="windowText" lastClr="000000"/>
              </a:solidFill>
            </a:rPr>
            <a:t> och 2</a:t>
          </a:r>
          <a:r>
            <a:rPr lang="sv-SE" sz="1100">
              <a:solidFill>
                <a:sysClr val="windowText" lastClr="000000"/>
              </a:solidFill>
            </a:rPr>
            <a:t> nedan) samt budgetpost (t ex 1.1 och 2.1 nedan). </a:t>
          </a:r>
        </a:p>
        <a:p>
          <a:pPr marL="0" marR="0" lvl="0" indent="0" defTabSz="914400" eaLnBrk="1" fontAlgn="auto" latinLnBrk="0" hangingPunct="1">
            <a:lnSpc>
              <a:spcPct val="100000"/>
            </a:lnSpc>
            <a:spcBef>
              <a:spcPts val="0"/>
            </a:spcBef>
            <a:spcAft>
              <a:spcPts val="0"/>
            </a:spcAft>
            <a:buClrTx/>
            <a:buSzTx/>
            <a:buFontTx/>
            <a:buNone/>
            <a:tabLst/>
            <a:defRPr/>
          </a:pPr>
          <a:r>
            <a:rPr lang="sv-SE" sz="1100" b="1" baseline="0">
              <a:solidFill>
                <a:sysClr val="windowText" lastClr="000000"/>
              </a:solidFill>
              <a:effectLst/>
              <a:latin typeface="+mn-lt"/>
              <a:ea typeface="+mn-ea"/>
              <a:cs typeface="+mn-cs"/>
            </a:rPr>
            <a:t>DOKUMENTETS FUNKTIONALITET OCH BUDGETFLIKAR</a:t>
          </a:r>
          <a:r>
            <a:rPr lang="sv-SE" sz="1100" baseline="0">
              <a:solidFill>
                <a:sysClr val="windowText" lastClr="000000"/>
              </a:solidFill>
              <a:effectLst/>
              <a:latin typeface="+mn-lt"/>
              <a:ea typeface="+mn-ea"/>
              <a:cs typeface="+mn-cs"/>
            </a:rPr>
            <a:t>: </a:t>
          </a:r>
          <a:r>
            <a:rPr lang="sv-SE" sz="1100">
              <a:solidFill>
                <a:schemeClr val="dk1"/>
              </a:solidFill>
              <a:effectLst/>
              <a:latin typeface="+mn-lt"/>
              <a:ea typeface="+mn-ea"/>
              <a:cs typeface="+mn-cs"/>
            </a:rPr>
            <a:t>Budgeten är utformad med en flik för budgetöversikt (budget summary)  där vissa uppgifter om projektet ska anges. På fliken summeras de uppgifter som anges på andra flikar, dvs en flik för budgetkategori A, budgetkategori B samt budgetkategori C/D.</a:t>
          </a:r>
          <a:r>
            <a:rPr lang="sv-SE" sz="1100" baseline="0">
              <a:solidFill>
                <a:sysClr val="windowText" lastClr="000000"/>
              </a:solidFill>
              <a:effectLst/>
              <a:latin typeface="+mn-lt"/>
              <a:ea typeface="+mn-ea"/>
              <a:cs typeface="+mn-cs"/>
            </a:rPr>
            <a:t> Sökande ska endast fylla i vita rutor. Dessa summeras sedan automatiskt på flikarna och också till fliken Budget summary.</a:t>
          </a:r>
          <a:endParaRPr lang="sv-SE" sz="1100">
            <a:solidFill>
              <a:sysClr val="windowText" lastClr="000000"/>
            </a:solidFill>
          </a:endParaRPr>
        </a:p>
        <a:p>
          <a:r>
            <a:rPr lang="sv-SE" sz="1100" b="1">
              <a:solidFill>
                <a:sysClr val="windowText" lastClr="000000"/>
              </a:solidFill>
            </a:rPr>
            <a:t>FÖRKLARING</a:t>
          </a:r>
          <a:r>
            <a:rPr lang="sv-SE" sz="1100" b="1" baseline="0">
              <a:solidFill>
                <a:sysClr val="windowText" lastClr="000000"/>
              </a:solidFill>
            </a:rPr>
            <a:t>AR</a:t>
          </a:r>
          <a:r>
            <a:rPr lang="sv-SE" sz="1100" baseline="0">
              <a:solidFill>
                <a:sysClr val="windowText" lastClr="000000"/>
              </a:solidFill>
            </a:rPr>
            <a:t>: I tabellen nedan syns instruktioner till vad som är tänkt att finansieras inom olika budgetposter. Följ dessa instruktioner noga.</a:t>
          </a:r>
          <a:endParaRPr lang="sv-SE" sz="1100">
            <a:solidFill>
              <a:sysClr val="windowText" lastClr="000000"/>
            </a:solidFill>
          </a:endParaRPr>
        </a:p>
        <a:p>
          <a:r>
            <a:rPr lang="sv-SE" sz="1100" b="1">
              <a:solidFill>
                <a:sysClr val="windowText" lastClr="000000"/>
              </a:solidFill>
            </a:rPr>
            <a:t>TOTALT</a:t>
          </a:r>
          <a:r>
            <a:rPr lang="sv-SE" sz="1100" b="1" baseline="0">
              <a:solidFill>
                <a:sysClr val="windowText" lastClr="000000"/>
              </a:solidFill>
            </a:rPr>
            <a:t> SÖKT SUMMA</a:t>
          </a:r>
          <a:r>
            <a:rPr lang="sv-SE" sz="1100" baseline="0">
              <a:solidFill>
                <a:sysClr val="windowText" lastClr="000000"/>
              </a:solidFill>
            </a:rPr>
            <a:t>: </a:t>
          </a:r>
          <a:r>
            <a:rPr lang="sv-SE" sz="1100">
              <a:solidFill>
                <a:sysClr val="windowText" lastClr="000000"/>
              </a:solidFill>
            </a:rPr>
            <a:t>Totalt sökt summa i denna bilaga måste överensstämma med det belopp som anges som sökt belopp i ansökningsportalen. </a:t>
          </a:r>
        </a:p>
        <a:p>
          <a:r>
            <a:rPr lang="sv-SE" sz="1100" b="1">
              <a:solidFill>
                <a:sysClr val="windowText" lastClr="000000"/>
              </a:solidFill>
            </a:rPr>
            <a:t>TILLÄGGSLÄNDER</a:t>
          </a:r>
          <a:r>
            <a:rPr lang="sv-SE" sz="1100">
              <a:solidFill>
                <a:sysClr val="windowText" lastClr="000000"/>
              </a:solidFill>
            </a:rPr>
            <a:t>: Tilläggsländer kan ta del av maximalt 10 % och som mest 200 000 kronor av budgeten. Samtliga kostnader för tilläggsländer specificeras</a:t>
          </a:r>
          <a:r>
            <a:rPr lang="sv-SE" sz="1100" baseline="0">
              <a:solidFill>
                <a:sysClr val="windowText" lastClr="000000"/>
              </a:solidFill>
            </a:rPr>
            <a:t> under budgetpost 8.1.</a:t>
          </a:r>
        </a:p>
        <a:p>
          <a:r>
            <a:rPr lang="sv-SE" sz="1100" b="1">
              <a:solidFill>
                <a:sysClr val="windowText" lastClr="000000"/>
              </a:solidFill>
            </a:rPr>
            <a:t>BEGRÄNSNINGAR</a:t>
          </a:r>
          <a:r>
            <a:rPr lang="sv-SE" sz="1100">
              <a:solidFill>
                <a:sysClr val="windowText" lastClr="000000"/>
              </a:solidFill>
            </a:rPr>
            <a:t>: I vissa fall finns det en begränsning i hur mycket av totalt</a:t>
          </a:r>
          <a:r>
            <a:rPr lang="sv-SE" sz="1100" baseline="0">
              <a:solidFill>
                <a:sysClr val="windowText" lastClr="000000"/>
              </a:solidFill>
            </a:rPr>
            <a:t> sökt belopp </a:t>
          </a:r>
          <a:r>
            <a:rPr lang="sv-SE" sz="1100">
              <a:solidFill>
                <a:sysClr val="windowText" lastClr="000000"/>
              </a:solidFill>
            </a:rPr>
            <a:t>som FÅR eller SKA finansieras på en budgetkategori, budgetgrupp eller budgetpost. Dessa syns i kolumnen</a:t>
          </a:r>
          <a:r>
            <a:rPr lang="sv-SE" sz="1100" baseline="0">
              <a:solidFill>
                <a:sysClr val="windowText" lastClr="000000"/>
              </a:solidFill>
            </a:rPr>
            <a:t> Detailed specifications på </a:t>
          </a:r>
          <a:r>
            <a:rPr lang="sv-SE" sz="1100">
              <a:solidFill>
                <a:sysClr val="windowText" lastClr="000000"/>
              </a:solidFill>
            </a:rPr>
            <a:t>fliken Budget summary, men sammanfattas här: </a:t>
          </a:r>
        </a:p>
        <a:p>
          <a:endParaRPr lang="sv-SE" sz="1100">
            <a:solidFill>
              <a:sysClr val="windowText" lastClr="000000"/>
            </a:solidFill>
          </a:endParaRPr>
        </a:p>
        <a:p>
          <a:r>
            <a:rPr lang="sv-SE" sz="1050">
              <a:solidFill>
                <a:sysClr val="windowText" lastClr="000000"/>
              </a:solidFill>
            </a:rPr>
            <a:t>Budgetgrupp</a:t>
          </a:r>
          <a:r>
            <a:rPr lang="sv-SE" sz="1050" baseline="0">
              <a:solidFill>
                <a:sysClr val="windowText" lastClr="000000"/>
              </a:solidFill>
            </a:rPr>
            <a:t> Projektledning/administration </a:t>
          </a:r>
          <a:r>
            <a:rPr lang="sv-SE" sz="1050" b="1" baseline="0">
              <a:solidFill>
                <a:sysClr val="windowText" lastClr="000000"/>
              </a:solidFill>
            </a:rPr>
            <a:t>- max 30 % </a:t>
          </a:r>
          <a:r>
            <a:rPr lang="sv-SE" sz="1050" baseline="0">
              <a:solidFill>
                <a:sysClr val="windowText" lastClr="000000"/>
              </a:solidFill>
            </a:rPr>
            <a:t>av totalt sökt belopp</a:t>
          </a:r>
        </a:p>
        <a:p>
          <a:r>
            <a:rPr lang="sv-SE" sz="1050" baseline="0">
              <a:solidFill>
                <a:sysClr val="windowText" lastClr="000000"/>
              </a:solidFill>
              <a:latin typeface="+mn-lt"/>
              <a:ea typeface="+mn-ea"/>
              <a:cs typeface="+mn-cs"/>
            </a:rPr>
            <a:t>Budgetpost Revision </a:t>
          </a:r>
          <a:r>
            <a:rPr lang="sv-SE" sz="1050" b="1" baseline="0">
              <a:solidFill>
                <a:sysClr val="windowText" lastClr="000000"/>
              </a:solidFill>
              <a:latin typeface="+mn-lt"/>
              <a:ea typeface="+mn-ea"/>
              <a:cs typeface="+mn-cs"/>
            </a:rPr>
            <a:t>- max 30 000 kronor </a:t>
          </a:r>
          <a:r>
            <a:rPr lang="sv-SE" sz="1050" baseline="0">
              <a:solidFill>
                <a:sysClr val="windowText" lastClr="000000"/>
              </a:solidFill>
              <a:latin typeface="+mn-lt"/>
              <a:ea typeface="+mn-ea"/>
              <a:cs typeface="+mn-cs"/>
            </a:rPr>
            <a:t>av totalt sökt belopp</a:t>
          </a:r>
        </a:p>
        <a:p>
          <a:r>
            <a:rPr lang="sv-SE" sz="1050" baseline="0">
              <a:solidFill>
                <a:sysClr val="windowText" lastClr="000000"/>
              </a:solidFill>
            </a:rPr>
            <a:t>Budgetpost OH - </a:t>
          </a:r>
          <a:r>
            <a:rPr lang="sv-SE" sz="1050" b="1" baseline="0">
              <a:solidFill>
                <a:sysClr val="windowText" lastClr="000000"/>
              </a:solidFill>
            </a:rPr>
            <a:t>max 10 % </a:t>
          </a:r>
          <a:r>
            <a:rPr lang="sv-SE" sz="1050" baseline="0">
              <a:solidFill>
                <a:sysClr val="windowText" lastClr="000000"/>
              </a:solidFill>
            </a:rPr>
            <a:t>av totalt sökt belopp. </a:t>
          </a:r>
          <a:r>
            <a:rPr lang="sv-SE" sz="1050">
              <a:solidFill>
                <a:sysClr val="windowText" lastClr="000000"/>
              </a:solidFill>
              <a:effectLst/>
              <a:latin typeface="+mn-lt"/>
              <a:ea typeface="+mn-ea"/>
              <a:cs typeface="+mn-cs"/>
            </a:rPr>
            <a:t>Exempel på OH-kostnader kan vara lokalkostnader, förbrukningsinventarier och förbrukningsmaterial, tele och post och personalkostnader för stödfunktioner.</a:t>
          </a:r>
        </a:p>
        <a:p>
          <a:endParaRPr lang="sv-SE" sz="1050" baseline="0">
            <a:solidFill>
              <a:sysClr val="windowText" lastClr="000000"/>
            </a:solidFill>
            <a:effectLst/>
            <a:latin typeface="+mn-lt"/>
            <a:ea typeface="+mn-ea"/>
            <a:cs typeface="+mn-cs"/>
          </a:endParaRPr>
        </a:p>
        <a:p>
          <a:r>
            <a:rPr lang="sv-SE" sz="1050">
              <a:solidFill>
                <a:sysClr val="windowText" lastClr="000000"/>
              </a:solidFill>
            </a:rPr>
            <a:t>SI kräver inte att en summa för medfinansiering specificeras i budgeten. En summa för m</a:t>
          </a:r>
          <a:r>
            <a:rPr lang="sv-SE" sz="1050" baseline="0">
              <a:solidFill>
                <a:sysClr val="windowText" lastClr="000000"/>
              </a:solidFill>
              <a:effectLst/>
              <a:latin typeface="+mn-lt"/>
              <a:ea typeface="+mn-ea"/>
              <a:cs typeface="+mn-cs"/>
            </a:rPr>
            <a:t>edfinansiering kan anges (frivilligt) på fliken Budget summary. Det ska avse direkta kostnader (dvs ej OH) och kan till exempel handla om kostnader för resor/mobilitet, lön, lokalhyra etc. Se fråga 2.2 i bilaga 2 där sökande ombeds reflektera kring de resurser partnerskapet lägger in i projektet utöver sökt belopp från SI. </a:t>
          </a:r>
          <a:r>
            <a:rPr lang="sv-SE" sz="1050">
              <a:solidFill>
                <a:sysClr val="windowText" lastClr="000000"/>
              </a:solidFill>
            </a:rPr>
            <a:t>Om du vill ange en summa, vänligen skriv in summan i cell 43D (till vänster).</a:t>
          </a:r>
          <a:endParaRPr lang="sv-SE" sz="1050" baseline="0">
            <a:solidFill>
              <a:sysClr val="windowText" lastClr="000000"/>
            </a:solidFill>
          </a:endParaRPr>
        </a:p>
      </xdr:txBody>
    </xdr:sp>
    <xdr:clientData/>
  </xdr:twoCellAnchor>
  <xdr:twoCellAnchor>
    <xdr:from>
      <xdr:col>3</xdr:col>
      <xdr:colOff>1291167</xdr:colOff>
      <xdr:row>1</xdr:row>
      <xdr:rowOff>9963</xdr:rowOff>
    </xdr:from>
    <xdr:to>
      <xdr:col>5</xdr:col>
      <xdr:colOff>0</xdr:colOff>
      <xdr:row>26</xdr:row>
      <xdr:rowOff>240242</xdr:rowOff>
    </xdr:to>
    <xdr:sp macro="" textlink="">
      <xdr:nvSpPr>
        <xdr:cNvPr id="298" name="textruta 2">
          <a:extLst>
            <a:ext uri="{FF2B5EF4-FFF2-40B4-BE49-F238E27FC236}">
              <a16:creationId xmlns:a16="http://schemas.microsoft.com/office/drawing/2014/main" id="{E52AB300-78D2-4BF4-B60E-11926E498155}"/>
            </a:ext>
          </a:extLst>
        </xdr:cNvPr>
        <xdr:cNvSpPr txBox="1"/>
      </xdr:nvSpPr>
      <xdr:spPr>
        <a:xfrm>
          <a:off x="6275917" y="486213"/>
          <a:ext cx="6477000" cy="6400362"/>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b="1">
              <a:solidFill>
                <a:sysClr val="windowText" lastClr="000000"/>
              </a:solidFill>
            </a:rPr>
            <a:t>INFORMATION REGARDING THE BUDGET ENCLOSURE</a:t>
          </a:r>
        </a:p>
        <a:p>
          <a:endParaRPr lang="sv-SE" sz="1100" b="0">
            <a:solidFill>
              <a:sysClr val="windowText" lastClr="000000"/>
            </a:solidFill>
          </a:endParaRPr>
        </a:p>
        <a:p>
          <a:r>
            <a:rPr lang="sv-SE" sz="1100" b="1">
              <a:solidFill>
                <a:sysClr val="windowText" lastClr="000000"/>
              </a:solidFill>
            </a:rPr>
            <a:t>GENERAL</a:t>
          </a:r>
          <a:r>
            <a:rPr lang="sv-SE" sz="1100" b="1" baseline="0">
              <a:solidFill>
                <a:sysClr val="windowText" lastClr="000000"/>
              </a:solidFill>
            </a:rPr>
            <a:t> INFORMATION</a:t>
          </a:r>
          <a:r>
            <a:rPr lang="sv-SE" sz="1100" b="0">
              <a:solidFill>
                <a:sysClr val="windowText" lastClr="000000"/>
              </a:solidFill>
            </a:rPr>
            <a:t>: The project budget (enclosure 3) is a mandatory part of the application.</a:t>
          </a:r>
          <a:r>
            <a:rPr lang="sv-SE" sz="1100" b="0" baseline="0">
              <a:solidFill>
                <a:sysClr val="windowText" lastClr="000000"/>
              </a:solidFill>
            </a:rPr>
            <a:t> It should contain preliminary figures and specifications of anticipated costs within the project. </a:t>
          </a:r>
          <a:r>
            <a:rPr lang="sv-SE"/>
            <a:t>Salary</a:t>
          </a:r>
          <a:r>
            <a:rPr lang="sv-SE" baseline="0"/>
            <a:t> costs s</a:t>
          </a:r>
          <a:r>
            <a:rPr lang="sv-SE"/>
            <a:t>hould be specified as actual costs (based on the current salary for the intended personnel within each organisation) and may include statutory employer contributions (in Swedish “lönekostnadspåslag, LKP”) or equivalent legal statutory employer contributions in the partner countries. The specification must state how costs are calculated, e.g. for salary costs, the proposed scope, monthly salary including </a:t>
          </a:r>
          <a:r>
            <a:rPr lang="sv-SE" sz="1100">
              <a:solidFill>
                <a:schemeClr val="dk1"/>
              </a:solidFill>
              <a:effectLst/>
              <a:latin typeface="+mn-lt"/>
              <a:ea typeface="+mn-ea"/>
              <a:cs typeface="+mn-cs"/>
            </a:rPr>
            <a:t>statutory employer contributions ("LKP")</a:t>
          </a:r>
          <a:r>
            <a:rPr lang="sv-SE"/>
            <a:t> and which tasks are intended. Ensure that the budget reflects the activities that you have included in the project's work plan. SI does not fund the purchase of equipment.</a:t>
          </a:r>
          <a:endParaRPr lang="sv-SE" sz="1100" b="0">
            <a:solidFill>
              <a:sysClr val="windowText" lastClr="000000"/>
            </a:solidFill>
          </a:endParaRPr>
        </a:p>
        <a:p>
          <a:r>
            <a:rPr lang="sv-SE" sz="1100" b="1">
              <a:solidFill>
                <a:sysClr val="windowText" lastClr="000000"/>
              </a:solidFill>
            </a:rPr>
            <a:t>BUDGET BREAK DOWN</a:t>
          </a:r>
          <a:r>
            <a:rPr lang="sv-SE" sz="1100" b="0">
              <a:solidFill>
                <a:sysClr val="windowText" lastClr="000000"/>
              </a:solidFill>
            </a:rPr>
            <a:t>: The budget is laid out according to the following logic: Budget category (e.g. A and B below), budget group (e.g. 1 and 2 below) and budget items (e.g. 1.1 and 2.1 below).</a:t>
          </a: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FUNCTIONALITY OF THE DOCUMENT, BUDGET TAB</a:t>
          </a:r>
          <a:r>
            <a:rPr lang="sv-SE" sz="1100" b="0">
              <a:solidFill>
                <a:schemeClr val="dk1"/>
              </a:solidFill>
              <a:effectLst/>
              <a:latin typeface="+mn-lt"/>
              <a:ea typeface="+mn-ea"/>
              <a:cs typeface="+mn-cs"/>
            </a:rPr>
            <a:t>: The budget enclosure</a:t>
          </a:r>
          <a:r>
            <a:rPr lang="sv-SE" sz="1100" b="0" baseline="0">
              <a:solidFill>
                <a:schemeClr val="dk1"/>
              </a:solidFill>
              <a:effectLst/>
              <a:latin typeface="+mn-lt"/>
              <a:ea typeface="+mn-ea"/>
              <a:cs typeface="+mn-cs"/>
            </a:rPr>
            <a:t> is composed by different tabs. One for Budget summary, where certain details about the project must be specified. Otherwise, the tab functions as a summary of what is detailed on the other tabs (one for budget category A, one for budget category B and one shared for budget category C/D). </a:t>
          </a:r>
          <a:r>
            <a:rPr lang="sv-SE" sz="1100" b="0">
              <a:solidFill>
                <a:schemeClr val="dk1"/>
              </a:solidFill>
              <a:effectLst/>
              <a:latin typeface="+mn-lt"/>
              <a:ea typeface="+mn-ea"/>
              <a:cs typeface="+mn-cs"/>
            </a:rPr>
            <a:t>Applicants must only fill in white boxes. Summarization is done automatically, on the respective</a:t>
          </a:r>
          <a:r>
            <a:rPr lang="sv-SE" sz="1100" b="0" baseline="0">
              <a:solidFill>
                <a:schemeClr val="dk1"/>
              </a:solidFill>
              <a:effectLst/>
              <a:latin typeface="+mn-lt"/>
              <a:ea typeface="+mn-ea"/>
              <a:cs typeface="+mn-cs"/>
            </a:rPr>
            <a:t> tab as well up to the tab budget summary</a:t>
          </a:r>
          <a:r>
            <a:rPr lang="sv-SE" sz="1100" b="0">
              <a:solidFill>
                <a:schemeClr val="dk1"/>
              </a:solidFill>
              <a:effectLst/>
              <a:latin typeface="+mn-lt"/>
              <a:ea typeface="+mn-ea"/>
              <a:cs typeface="+mn-cs"/>
            </a:rPr>
            <a:t>.</a:t>
          </a:r>
          <a:endParaRPr lang="sv-SE" sz="1100">
            <a:effectLst/>
          </a:endParaRPr>
        </a:p>
        <a:p>
          <a:r>
            <a:rPr lang="sv-SE" sz="1100" b="1">
              <a:solidFill>
                <a:sysClr val="windowText" lastClr="000000"/>
              </a:solidFill>
            </a:rPr>
            <a:t>EXPLANATIONS</a:t>
          </a:r>
          <a:r>
            <a:rPr lang="sv-SE" sz="1100" b="0">
              <a:solidFill>
                <a:sysClr val="windowText" lastClr="000000"/>
              </a:solidFill>
            </a:rPr>
            <a:t>: The table below shows instructions for what is intended to be financed within various budget items. Follow these instructions carefully.</a:t>
          </a:r>
        </a:p>
        <a:p>
          <a:r>
            <a:rPr lang="sv-SE" sz="1100" b="1">
              <a:solidFill>
                <a:sysClr val="windowText" lastClr="000000"/>
              </a:solidFill>
            </a:rPr>
            <a:t>TOTAL AMOUNT APPLIED FOR</a:t>
          </a:r>
          <a:r>
            <a:rPr lang="sv-SE" sz="1100" b="0">
              <a:solidFill>
                <a:sysClr val="windowText" lastClr="000000"/>
              </a:solidFill>
            </a:rPr>
            <a:t>: The total amount applied for in this enclosure must match the total sum applied for in the application portal. </a:t>
          </a:r>
        </a:p>
        <a:p>
          <a:r>
            <a:rPr lang="sv-SE" sz="1100" b="1">
              <a:solidFill>
                <a:sysClr val="windowText" lastClr="000000"/>
              </a:solidFill>
            </a:rPr>
            <a:t>ADDITIONAL COUNTRIES</a:t>
          </a:r>
          <a:r>
            <a:rPr lang="sv-SE" sz="1100" b="0">
              <a:solidFill>
                <a:sysClr val="windowText" lastClr="000000"/>
              </a:solidFill>
            </a:rPr>
            <a:t>: Additional countries can share a maximum of 10</a:t>
          </a:r>
          <a:r>
            <a:rPr lang="sv-SE" sz="1100" b="0" baseline="0">
              <a:solidFill>
                <a:sysClr val="windowText" lastClr="000000"/>
              </a:solidFill>
            </a:rPr>
            <a:t> % and at most </a:t>
          </a:r>
          <a:r>
            <a:rPr lang="sv-SE" sz="1100" b="0">
              <a:solidFill>
                <a:sysClr val="windowText" lastClr="000000"/>
              </a:solidFill>
            </a:rPr>
            <a:t>SEK 200,000 from the budget. Please note that all costs regarding</a:t>
          </a:r>
          <a:r>
            <a:rPr lang="sv-SE" sz="1100" b="0" baseline="0">
              <a:solidFill>
                <a:sysClr val="windowText" lastClr="000000"/>
              </a:solidFill>
            </a:rPr>
            <a:t> the additional countries should be specified under budget item 8.1.</a:t>
          </a:r>
          <a:endParaRPr lang="sv-SE" sz="1100" b="0">
            <a:solidFill>
              <a:sysClr val="windowText" lastClr="000000"/>
            </a:solidFill>
          </a:endParaRPr>
        </a:p>
        <a:p>
          <a:r>
            <a:rPr lang="sv-SE" sz="1100" b="1">
              <a:solidFill>
                <a:sysClr val="windowText" lastClr="000000"/>
              </a:solidFill>
            </a:rPr>
            <a:t>LIMITATIONS</a:t>
          </a:r>
          <a:r>
            <a:rPr lang="sv-SE" sz="1100" b="0">
              <a:solidFill>
                <a:sysClr val="windowText" lastClr="000000"/>
              </a:solidFill>
            </a:rPr>
            <a:t>: In some cases, there is a limitation on how much of the total amount applied for that CAN or SHOULD be financed on a budget category, budget group or budget post. These can be seen in the column Detailed specifications on the budget summary tab, but are summarized here:</a:t>
          </a:r>
        </a:p>
        <a:p>
          <a:endParaRPr lang="sv-SE" sz="1100" b="0">
            <a:solidFill>
              <a:sysClr val="windowText" lastClr="000000"/>
            </a:solidFill>
          </a:endParaRPr>
        </a:p>
        <a:p>
          <a:r>
            <a:rPr lang="sv-SE" sz="1050" b="0">
              <a:solidFill>
                <a:sysClr val="windowText" lastClr="000000"/>
              </a:solidFill>
            </a:rPr>
            <a:t>Budget group Project management/administration - </a:t>
          </a:r>
          <a:r>
            <a:rPr lang="sv-SE" sz="1050" b="1">
              <a:solidFill>
                <a:sysClr val="windowText" lastClr="000000"/>
              </a:solidFill>
            </a:rPr>
            <a:t>max 30% </a:t>
          </a:r>
          <a:r>
            <a:rPr lang="sv-SE" sz="1050" b="0">
              <a:solidFill>
                <a:sysClr val="windowText" lastClr="000000"/>
              </a:solidFill>
            </a:rPr>
            <a:t>of total amount applied for</a:t>
          </a:r>
        </a:p>
        <a:p>
          <a:r>
            <a:rPr lang="sv-SE" sz="1050" b="0">
              <a:solidFill>
                <a:sysClr val="windowText" lastClr="000000"/>
              </a:solidFill>
            </a:rPr>
            <a:t>Budget item Audit - </a:t>
          </a:r>
          <a:r>
            <a:rPr lang="sv-SE" sz="1050" b="1">
              <a:solidFill>
                <a:sysClr val="windowText" lastClr="000000"/>
              </a:solidFill>
            </a:rPr>
            <a:t>max. SEK 30,000 </a:t>
          </a:r>
          <a:r>
            <a:rPr lang="sv-SE" sz="1050" b="0">
              <a:solidFill>
                <a:sysClr val="windowText" lastClr="000000"/>
              </a:solidFill>
            </a:rPr>
            <a:t>of the total amount applied for</a:t>
          </a:r>
        </a:p>
        <a:p>
          <a:r>
            <a:rPr lang="sv-SE" sz="1050" b="0">
              <a:solidFill>
                <a:sysClr val="windowText" lastClr="000000"/>
              </a:solidFill>
            </a:rPr>
            <a:t>Budget item Overhead - </a:t>
          </a:r>
          <a:r>
            <a:rPr lang="sv-SE" sz="1050" b="1">
              <a:solidFill>
                <a:sysClr val="windowText" lastClr="000000"/>
              </a:solidFill>
            </a:rPr>
            <a:t>max 10% </a:t>
          </a:r>
          <a:r>
            <a:rPr lang="sv-SE" sz="1050" b="0">
              <a:solidFill>
                <a:sysClr val="windowText" lastClr="000000"/>
              </a:solidFill>
            </a:rPr>
            <a:t>of the total total amount applied for. Examples of overheads are costs for premises, supplies, telecommunications and post, and staff expenses for support functions.</a:t>
          </a:r>
        </a:p>
        <a:p>
          <a:endParaRPr lang="sv-SE" sz="1050" b="0">
            <a:solidFill>
              <a:sysClr val="windowText" lastClr="000000"/>
            </a:solidFill>
          </a:endParaRPr>
        </a:p>
        <a:p>
          <a:r>
            <a:rPr lang="sv-SE" sz="1050" b="0" baseline="0">
              <a:solidFill>
                <a:sysClr val="windowText" lastClr="000000"/>
              </a:solidFill>
              <a:effectLst/>
              <a:latin typeface="+mn-lt"/>
              <a:ea typeface="+mn-ea"/>
              <a:cs typeface="+mn-cs"/>
            </a:rPr>
            <a:t>SI </a:t>
          </a:r>
          <a:r>
            <a:rPr lang="sv-SE" sz="1050">
              <a:solidFill>
                <a:sysClr val="windowText" lastClr="000000"/>
              </a:solidFill>
            </a:rPr>
            <a:t>does not require a specific amount for co-financing to be specified in the budget.</a:t>
          </a:r>
          <a:r>
            <a:rPr lang="sv-SE" sz="1050" b="0" baseline="0">
              <a:solidFill>
                <a:sysClr val="windowText" lastClr="000000"/>
              </a:solidFill>
              <a:effectLst/>
              <a:latin typeface="+mn-lt"/>
              <a:ea typeface="+mn-ea"/>
              <a:cs typeface="+mn-cs"/>
            </a:rPr>
            <a:t>The sum of c</a:t>
          </a:r>
          <a:r>
            <a:rPr lang="sv-SE" sz="1050" b="0" baseline="0">
              <a:solidFill>
                <a:sysClr val="windowText" lastClr="000000"/>
              </a:solidFill>
            </a:rPr>
            <a:t>o-financing (optional) may be indicated in tab Budget Summary. Only direct costs are defined as co-financing (i.e. not OH) and could for example be costs for travelling, salary and rent of venues etc. Please note the question 2.2 in enclosure 2 where you are asked to reflect on other resources put into the cooperation. If you would like to mention a sum, please state the sum in cell 43D (to the left).</a:t>
          </a:r>
        </a:p>
        <a:p>
          <a:r>
            <a:rPr lang="sv-SE" sz="1050" b="0" baseline="0">
              <a:solidFill>
                <a:sysClr val="windowText" lastClr="000000"/>
              </a:solidFill>
            </a:rPr>
            <a:t> </a:t>
          </a:r>
          <a:endParaRPr lang="sv-SE" sz="1050" b="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venskainstitutet.sharepoint.com/sites/grp-sam-ostersjogruppen/Delade%20dokument/03%20Projektinitiering/Utlysningar/2021%20-%20deadline%202022/2%20Ans&#246;kningsmaterial/Original/pi_app3_budget_220117.xlsx" TargetMode="External"/><Relationship Id="rId1" Type="http://schemas.openxmlformats.org/officeDocument/2006/relationships/externalLinkPath" Target="/sites/grp-sam-ostersjogruppen/Delade%20dokument/03%20Projektinitiering/Utlysningar/2021%20-%20deadline%202022/2%20Ans&#246;kningsmaterial/Original/pi_app3_budget_220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nvisningar"/>
      <sheetName val="Sammanställning"/>
      <sheetName val="Projektledning"/>
      <sheetName val="Möten"/>
      <sheetName val="Annan finansiering"/>
      <sheetName val="Instructions in English"/>
      <sheetName val="Translation terms"/>
      <sheetName val="Admin"/>
    </sheetNames>
    <sheetDataSet>
      <sheetData sheetId="0"/>
      <sheetData sheetId="1"/>
      <sheetData sheetId="2"/>
      <sheetData sheetId="3"/>
      <sheetData sheetId="4"/>
      <sheetData sheetId="5"/>
      <sheetData sheetId="6"/>
      <sheetData sheetId="7">
        <row r="5">
          <cell r="B5" t="str">
            <v>Projektledning</v>
          </cell>
        </row>
        <row r="6">
          <cell r="B6" t="str">
            <v>Projektadministration</v>
          </cell>
        </row>
        <row r="7">
          <cell r="B7" t="str">
            <v>Extern revision</v>
          </cell>
        </row>
        <row r="8">
          <cell r="B8" t="str">
            <v>OH</v>
          </cell>
        </row>
        <row r="9">
          <cell r="B9" t="str">
            <v>Interna projektövergripande uppgifter</v>
          </cell>
        </row>
        <row r="10">
          <cell r="B10" t="str">
            <v>Extern expertis</v>
          </cell>
        </row>
        <row r="11">
          <cell r="B11" t="str">
            <v>Extern projektkommunikation</v>
          </cell>
        </row>
      </sheetData>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9C8DF-F687-49FD-822B-CDC2B9746E89}">
  <sheetPr codeName="Blad3">
    <tabColor theme="0" tint="-0.34998626667073579"/>
  </sheetPr>
  <dimension ref="A1:G46"/>
  <sheetViews>
    <sheetView tabSelected="1" zoomScale="85" zoomScaleNormal="85" workbookViewId="0">
      <selection activeCell="C5" sqref="C5"/>
    </sheetView>
  </sheetViews>
  <sheetFormatPr defaultColWidth="8.54296875" defaultRowHeight="14.5" x14ac:dyDescent="0.35"/>
  <cols>
    <col min="1" max="1" width="6.453125" style="4" customWidth="1"/>
    <col min="2" max="2" width="23.453125" style="4" customWidth="1"/>
    <col min="3" max="3" width="50.81640625" style="4" customWidth="1"/>
    <col min="4" max="4" width="15.1796875" style="4" customWidth="1"/>
    <col min="5" max="5" width="21.453125" style="4" customWidth="1"/>
    <col min="6" max="6" width="20.1796875" style="4" customWidth="1"/>
    <col min="7" max="7" width="4.1796875" style="4" customWidth="1"/>
    <col min="8" max="16384" width="8.54296875" style="4"/>
  </cols>
  <sheetData>
    <row r="1" spans="1:7" ht="31" x14ac:dyDescent="0.35">
      <c r="A1" s="44" t="s">
        <v>189</v>
      </c>
      <c r="B1" s="44"/>
      <c r="C1" s="44"/>
      <c r="D1" s="45"/>
      <c r="E1" s="45"/>
      <c r="F1" s="45"/>
      <c r="G1" s="45"/>
    </row>
    <row r="2" spans="1:7" ht="30" customHeight="1" x14ac:dyDescent="0.35">
      <c r="A2" s="99" t="s">
        <v>89</v>
      </c>
      <c r="B2" s="100"/>
      <c r="C2" s="100"/>
      <c r="D2" s="101"/>
      <c r="E2" s="101"/>
      <c r="F2" s="102"/>
      <c r="G2" s="103"/>
    </row>
    <row r="3" spans="1:7" ht="30" customHeight="1" x14ac:dyDescent="0.35">
      <c r="A3" s="104" t="s">
        <v>188</v>
      </c>
      <c r="B3" s="100"/>
      <c r="C3" s="100"/>
      <c r="D3" s="101"/>
      <c r="E3" s="101"/>
      <c r="F3" s="102"/>
      <c r="G3" s="103"/>
    </row>
    <row r="4" spans="1:7" ht="18" customHeight="1" x14ac:dyDescent="0.35">
      <c r="A4" s="46"/>
      <c r="B4" s="46"/>
      <c r="C4" s="46"/>
      <c r="D4" s="47"/>
      <c r="E4" s="48" t="s">
        <v>110</v>
      </c>
      <c r="F4" s="49" t="str">
        <f>IF(D40&lt;&gt;0,SUM(D11),"")</f>
        <v/>
      </c>
      <c r="G4" s="45"/>
    </row>
    <row r="5" spans="1:7" ht="18.5" x14ac:dyDescent="0.35">
      <c r="A5" s="50" t="s">
        <v>99</v>
      </c>
      <c r="B5" s="50"/>
      <c r="C5" s="8"/>
      <c r="D5" s="47"/>
      <c r="E5" s="48" t="s">
        <v>111</v>
      </c>
      <c r="F5" s="49" t="str">
        <f>IF(D40&lt;&gt;0,SUM(D22),"")</f>
        <v/>
      </c>
      <c r="G5" s="45"/>
    </row>
    <row r="6" spans="1:7" ht="18.5" x14ac:dyDescent="0.35">
      <c r="A6" s="50" t="s">
        <v>45</v>
      </c>
      <c r="B6" s="50"/>
      <c r="C6" s="8"/>
      <c r="D6" s="47"/>
      <c r="E6" s="48" t="s">
        <v>112</v>
      </c>
      <c r="F6" s="49" t="str">
        <f>IF(D40&lt;&gt;0,SUM(D32),"")</f>
        <v/>
      </c>
      <c r="G6" s="45"/>
    </row>
    <row r="7" spans="1:7" ht="18.5" x14ac:dyDescent="0.35">
      <c r="A7" s="50"/>
      <c r="B7" s="46"/>
      <c r="C7" s="46"/>
      <c r="D7" s="47"/>
      <c r="E7" s="48" t="s">
        <v>113</v>
      </c>
      <c r="F7" s="49" t="str">
        <f>IF(D40&lt;&gt;0,SUM(D37),"")</f>
        <v/>
      </c>
      <c r="G7" s="45"/>
    </row>
    <row r="8" spans="1:7" ht="20.75" customHeight="1" x14ac:dyDescent="0.35">
      <c r="A8" s="46"/>
      <c r="B8" s="46"/>
      <c r="C8" s="46"/>
      <c r="D8" s="47"/>
      <c r="E8" s="70" t="s">
        <v>108</v>
      </c>
      <c r="F8" s="71" t="str">
        <f>IF(D40&lt;&gt;0,SUM(D40),"")</f>
        <v/>
      </c>
      <c r="G8" s="45"/>
    </row>
    <row r="9" spans="1:7" ht="18.5" x14ac:dyDescent="0.35">
      <c r="A9" s="50"/>
      <c r="B9" s="50"/>
      <c r="C9" s="50"/>
      <c r="D9" s="72"/>
      <c r="E9" s="72"/>
      <c r="F9" s="45"/>
      <c r="G9" s="45"/>
    </row>
    <row r="10" spans="1:7" ht="57.65" customHeight="1" x14ac:dyDescent="0.35">
      <c r="A10" s="73" t="s">
        <v>0</v>
      </c>
      <c r="B10" s="135" t="s">
        <v>1</v>
      </c>
      <c r="C10" s="136"/>
      <c r="D10" s="74" t="s">
        <v>86</v>
      </c>
      <c r="E10" s="131" t="s">
        <v>81</v>
      </c>
      <c r="F10" s="132"/>
      <c r="G10" s="45"/>
    </row>
    <row r="11" spans="1:7" ht="29" customHeight="1" x14ac:dyDescent="0.35">
      <c r="A11" s="75" t="s">
        <v>2</v>
      </c>
      <c r="B11" s="143" t="s">
        <v>107</v>
      </c>
      <c r="C11" s="144"/>
      <c r="D11" s="76">
        <f>SUM(D12,D15,D20)</f>
        <v>0</v>
      </c>
      <c r="E11" s="133"/>
      <c r="F11" s="134"/>
      <c r="G11" s="45"/>
    </row>
    <row r="12" spans="1:7" x14ac:dyDescent="0.35">
      <c r="A12" s="77">
        <v>1</v>
      </c>
      <c r="B12" s="137" t="s">
        <v>4</v>
      </c>
      <c r="C12" s="138"/>
      <c r="D12" s="78">
        <f>SUM(D13:D14)</f>
        <v>0</v>
      </c>
      <c r="E12" s="115" t="s">
        <v>171</v>
      </c>
      <c r="F12" s="116"/>
      <c r="G12" s="45"/>
    </row>
    <row r="13" spans="1:7" x14ac:dyDescent="0.35">
      <c r="A13" s="79" t="s">
        <v>124</v>
      </c>
      <c r="B13" s="139" t="s">
        <v>7</v>
      </c>
      <c r="C13" s="140"/>
      <c r="D13" s="80">
        <f>SUMIF('DETAILS - MANAGEMENT &amp; IMPL'!B:B,(CONCATENATE('BUDGET SUMMARY'!A13," ",'BUDGET SUMMARY'!B13)),'DETAILS - MANAGEMENT &amp; IMPL'!J:J)</f>
        <v>0</v>
      </c>
      <c r="E13" s="127"/>
      <c r="F13" s="128"/>
      <c r="G13" s="45"/>
    </row>
    <row r="14" spans="1:7" x14ac:dyDescent="0.35">
      <c r="A14" s="79" t="s">
        <v>125</v>
      </c>
      <c r="B14" s="141" t="s">
        <v>93</v>
      </c>
      <c r="C14" s="142"/>
      <c r="D14" s="80">
        <f>SUMIF('DETAILS - MANAGEMENT &amp; IMPL'!B:B,(CONCATENATE('BUDGET SUMMARY'!A14," ",'BUDGET SUMMARY'!B14)),'DETAILS - MANAGEMENT &amp; IMPL'!J:J)</f>
        <v>0</v>
      </c>
      <c r="E14" s="127"/>
      <c r="F14" s="128"/>
      <c r="G14" s="45"/>
    </row>
    <row r="15" spans="1:7" x14ac:dyDescent="0.35">
      <c r="A15" s="77">
        <v>2</v>
      </c>
      <c r="B15" s="137" t="s">
        <v>11</v>
      </c>
      <c r="C15" s="138"/>
      <c r="D15" s="78">
        <f>SUM(D17:D19)</f>
        <v>0</v>
      </c>
      <c r="E15" s="127"/>
      <c r="F15" s="128"/>
      <c r="G15" s="45"/>
    </row>
    <row r="16" spans="1:7" x14ac:dyDescent="0.35">
      <c r="A16" s="79" t="s">
        <v>126</v>
      </c>
      <c r="B16" s="139" t="s">
        <v>77</v>
      </c>
      <c r="C16" s="140"/>
      <c r="D16" s="78">
        <f>SUM(D17:D18)</f>
        <v>0</v>
      </c>
      <c r="E16" s="127"/>
      <c r="F16" s="128"/>
      <c r="G16" s="45"/>
    </row>
    <row r="17" spans="1:7" x14ac:dyDescent="0.35">
      <c r="A17" s="79" t="s">
        <v>127</v>
      </c>
      <c r="B17" s="141" t="s">
        <v>195</v>
      </c>
      <c r="C17" s="142"/>
      <c r="D17" s="80">
        <f>SUMIF('DETAILS - MANAGEMENT &amp; IMPL'!B:B,(CONCATENATE('BUDGET SUMMARY'!A17," ",'BUDGET SUMMARY'!B17)),'DETAILS - MANAGEMENT &amp; IMPL'!J:J)</f>
        <v>0</v>
      </c>
      <c r="E17" s="127"/>
      <c r="F17" s="128"/>
      <c r="G17" s="45"/>
    </row>
    <row r="18" spans="1:7" ht="15" customHeight="1" x14ac:dyDescent="0.35">
      <c r="A18" s="79" t="s">
        <v>128</v>
      </c>
      <c r="B18" s="141" t="s">
        <v>197</v>
      </c>
      <c r="C18" s="142"/>
      <c r="D18" s="80">
        <f>SUMIF('DETAILS - MANAGEMENT &amp; IMPL'!B:B,(CONCATENATE('BUDGET SUMMARY'!A18," ",'BUDGET SUMMARY'!B18)),'DETAILS - MANAGEMENT &amp; IMPL'!J:J)</f>
        <v>0</v>
      </c>
      <c r="E18" s="127"/>
      <c r="F18" s="128"/>
      <c r="G18" s="45"/>
    </row>
    <row r="19" spans="1:7" x14ac:dyDescent="0.35">
      <c r="A19" s="79" t="s">
        <v>129</v>
      </c>
      <c r="B19" s="141" t="s">
        <v>118</v>
      </c>
      <c r="C19" s="142"/>
      <c r="D19" s="80">
        <f>SUMIF('DETAILS - MANAGEMENT &amp; IMPL'!B:B,(CONCATENATE('BUDGET SUMMARY'!A19," ",'BUDGET SUMMARY'!B19)),'DETAILS - MANAGEMENT &amp; IMPL'!J:J)</f>
        <v>0</v>
      </c>
      <c r="E19" s="127"/>
      <c r="F19" s="128"/>
      <c r="G19" s="45"/>
    </row>
    <row r="20" spans="1:7" x14ac:dyDescent="0.35">
      <c r="A20" s="77">
        <v>3</v>
      </c>
      <c r="B20" s="137" t="s">
        <v>59</v>
      </c>
      <c r="C20" s="138"/>
      <c r="D20" s="78">
        <f>SUM(D21)</f>
        <v>0</v>
      </c>
      <c r="E20" s="127"/>
      <c r="F20" s="128"/>
      <c r="G20" s="45"/>
    </row>
    <row r="21" spans="1:7" x14ac:dyDescent="0.35">
      <c r="A21" s="79" t="s">
        <v>16</v>
      </c>
      <c r="B21" s="139" t="s">
        <v>18</v>
      </c>
      <c r="C21" s="140"/>
      <c r="D21" s="80">
        <f>SUMIF('DETAILS - COMM, MEETINGS, TRAVL'!B:B,(CONCATENATE('BUDGET SUMMARY'!A21," ",'BUDGET SUMMARY'!B21)),'DETAILS - COMM, MEETINGS, TRAVL'!J:J)</f>
        <v>0</v>
      </c>
      <c r="E21" s="127"/>
      <c r="F21" s="128"/>
      <c r="G21" s="45"/>
    </row>
    <row r="22" spans="1:7" ht="23.25" customHeight="1" x14ac:dyDescent="0.35">
      <c r="A22" s="75" t="s">
        <v>19</v>
      </c>
      <c r="B22" s="145" t="s">
        <v>156</v>
      </c>
      <c r="C22" s="146"/>
      <c r="D22" s="76">
        <f>D23+D28</f>
        <v>0</v>
      </c>
      <c r="E22" s="129"/>
      <c r="F22" s="130"/>
      <c r="G22" s="45"/>
    </row>
    <row r="23" spans="1:7" x14ac:dyDescent="0.35">
      <c r="A23" s="77">
        <v>4</v>
      </c>
      <c r="B23" s="137" t="s">
        <v>94</v>
      </c>
      <c r="C23" s="138"/>
      <c r="D23" s="78">
        <f>SUM(D24:D27)</f>
        <v>0</v>
      </c>
      <c r="E23" s="117"/>
      <c r="F23" s="118"/>
      <c r="G23" s="45"/>
    </row>
    <row r="24" spans="1:7" x14ac:dyDescent="0.35">
      <c r="A24" s="79" t="s">
        <v>121</v>
      </c>
      <c r="B24" s="139" t="s">
        <v>23</v>
      </c>
      <c r="C24" s="140"/>
      <c r="D24" s="80">
        <f>SUMIF('DETAILS - COMM, MEETINGS, TRAVL'!B:B,(CONCATENATE('BUDGET SUMMARY'!A24," ",'BUDGET SUMMARY'!B24)),'DETAILS - COMM, MEETINGS, TRAVL'!J:J)</f>
        <v>0</v>
      </c>
      <c r="E24" s="117"/>
      <c r="F24" s="118"/>
      <c r="G24" s="45"/>
    </row>
    <row r="25" spans="1:7" x14ac:dyDescent="0.35">
      <c r="A25" s="79" t="s">
        <v>122</v>
      </c>
      <c r="B25" s="139" t="s">
        <v>26</v>
      </c>
      <c r="C25" s="140"/>
      <c r="D25" s="80">
        <f>SUMIF('DETAILS - COMM, MEETINGS, TRAVL'!B:B,(CONCATENATE('BUDGET SUMMARY'!A25," ",'BUDGET SUMMARY'!B25)),'DETAILS - COMM, MEETINGS, TRAVL'!J:J)</f>
        <v>0</v>
      </c>
      <c r="E25" s="117"/>
      <c r="F25" s="118"/>
      <c r="G25" s="45"/>
    </row>
    <row r="26" spans="1:7" x14ac:dyDescent="0.35">
      <c r="A26" s="84" t="s">
        <v>123</v>
      </c>
      <c r="B26" s="141" t="s">
        <v>29</v>
      </c>
      <c r="C26" s="142"/>
      <c r="D26" s="80">
        <f>SUMIF('DETAILS - COMM, MEETINGS, TRAVL'!B:B,(CONCATENATE('BUDGET SUMMARY'!A26," ",'BUDGET SUMMARY'!B26)),'DETAILS - COMM, MEETINGS, TRAVL'!J:J)</f>
        <v>0</v>
      </c>
      <c r="E26" s="117"/>
      <c r="F26" s="118"/>
      <c r="G26" s="45"/>
    </row>
    <row r="27" spans="1:7" x14ac:dyDescent="0.35">
      <c r="A27" s="79" t="s">
        <v>30</v>
      </c>
      <c r="B27" s="139" t="s">
        <v>32</v>
      </c>
      <c r="C27" s="140"/>
      <c r="D27" s="80">
        <f>SUMIF('DETAILS - COMM, MEETINGS, TRAVL'!B:B,(CONCATENATE('BUDGET SUMMARY'!A27," ",'BUDGET SUMMARY'!B27)),'DETAILS - COMM, MEETINGS, TRAVL'!J:J)</f>
        <v>0</v>
      </c>
      <c r="E27" s="117"/>
      <c r="F27" s="118"/>
      <c r="G27" s="45"/>
    </row>
    <row r="28" spans="1:7" x14ac:dyDescent="0.35">
      <c r="A28" s="77">
        <v>5</v>
      </c>
      <c r="B28" s="137" t="s">
        <v>174</v>
      </c>
      <c r="C28" s="138"/>
      <c r="D28" s="78">
        <f>SUM(D29:D31)</f>
        <v>0</v>
      </c>
      <c r="E28" s="117"/>
      <c r="F28" s="118"/>
      <c r="G28" s="45"/>
    </row>
    <row r="29" spans="1:7" x14ac:dyDescent="0.35">
      <c r="A29" s="79" t="s">
        <v>33</v>
      </c>
      <c r="B29" s="141" t="s">
        <v>35</v>
      </c>
      <c r="C29" s="142"/>
      <c r="D29" s="80">
        <f>SUMIF('DETAILS - COMM, MEETINGS, TRAVL'!B:B,(CONCATENATE('BUDGET SUMMARY'!A29," ",'BUDGET SUMMARY'!B29)),'DETAILS - COMM, MEETINGS, TRAVL'!J:J)</f>
        <v>0</v>
      </c>
      <c r="E29" s="117"/>
      <c r="F29" s="118"/>
      <c r="G29" s="45"/>
    </row>
    <row r="30" spans="1:7" x14ac:dyDescent="0.35">
      <c r="A30" s="79" t="s">
        <v>130</v>
      </c>
      <c r="B30" s="141" t="s">
        <v>106</v>
      </c>
      <c r="C30" s="142"/>
      <c r="D30" s="80">
        <f>SUMIF('DETAILS - COMM, MEETINGS, TRAVL'!B:B,(CONCATENATE('BUDGET SUMMARY'!A30," ",'BUDGET SUMMARY'!B30)),'DETAILS - COMM, MEETINGS, TRAVL'!J:J)</f>
        <v>0</v>
      </c>
      <c r="E30" s="117"/>
      <c r="F30" s="118"/>
      <c r="G30" s="45"/>
    </row>
    <row r="31" spans="1:7" x14ac:dyDescent="0.35">
      <c r="A31" s="79" t="s">
        <v>131</v>
      </c>
      <c r="B31" s="68" t="s">
        <v>132</v>
      </c>
      <c r="C31" s="81"/>
      <c r="D31" s="80">
        <f>SUMIF('DETAILS - COMM, MEETINGS, TRAVL'!B:B,(CONCATENATE('BUDGET SUMMARY'!A31," ",'BUDGET SUMMARY'!B31)),'DETAILS - COMM, MEETINGS, TRAVL'!J:J)</f>
        <v>0</v>
      </c>
      <c r="E31" s="82"/>
      <c r="F31" s="83"/>
      <c r="G31" s="45"/>
    </row>
    <row r="32" spans="1:7" ht="25.5" customHeight="1" x14ac:dyDescent="0.35">
      <c r="A32" s="75" t="s">
        <v>37</v>
      </c>
      <c r="B32" s="143" t="s">
        <v>157</v>
      </c>
      <c r="C32" s="144"/>
      <c r="D32" s="76">
        <f>D33+D35</f>
        <v>0</v>
      </c>
      <c r="E32" s="113"/>
      <c r="F32" s="114"/>
      <c r="G32" s="45"/>
    </row>
    <row r="33" spans="1:7" x14ac:dyDescent="0.35">
      <c r="A33" s="77">
        <v>6</v>
      </c>
      <c r="B33" s="137" t="s">
        <v>39</v>
      </c>
      <c r="C33" s="138"/>
      <c r="D33" s="78">
        <f>D34</f>
        <v>0</v>
      </c>
      <c r="E33" s="115" t="s">
        <v>82</v>
      </c>
      <c r="F33" s="116"/>
      <c r="G33" s="45"/>
    </row>
    <row r="34" spans="1:7" x14ac:dyDescent="0.35">
      <c r="A34" s="79" t="s">
        <v>87</v>
      </c>
      <c r="B34" s="139" t="s">
        <v>39</v>
      </c>
      <c r="C34" s="140"/>
      <c r="D34" s="80">
        <f>SUMIF('DETAILS - AUDIT, OH, ADDIT COUN'!B:B,(CONCATENATE('BUDGET SUMMARY'!A34," ",'BUDGET SUMMARY'!B34)),'DETAILS - AUDIT, OH, ADDIT COUN'!J:J)</f>
        <v>0</v>
      </c>
      <c r="E34" s="117"/>
      <c r="F34" s="118"/>
      <c r="G34" s="45"/>
    </row>
    <row r="35" spans="1:7" x14ac:dyDescent="0.35">
      <c r="A35" s="85">
        <v>7</v>
      </c>
      <c r="B35" s="147" t="s">
        <v>184</v>
      </c>
      <c r="C35" s="148"/>
      <c r="D35" s="86">
        <f>D36</f>
        <v>0</v>
      </c>
      <c r="E35" s="121" t="s">
        <v>83</v>
      </c>
      <c r="F35" s="122"/>
      <c r="G35" s="45"/>
    </row>
    <row r="36" spans="1:7" x14ac:dyDescent="0.35">
      <c r="A36" s="79" t="s">
        <v>42</v>
      </c>
      <c r="B36" s="139" t="s">
        <v>95</v>
      </c>
      <c r="C36" s="140"/>
      <c r="D36" s="80">
        <f>SUMIF('DETAILS - AUDIT, OH, ADDIT COUN'!B:B,(CONCATENATE('BUDGET SUMMARY'!A36," ",'BUDGET SUMMARY'!B36)),'DETAILS - AUDIT, OH, ADDIT COUN'!J:J)</f>
        <v>0</v>
      </c>
      <c r="E36" s="117"/>
      <c r="F36" s="118"/>
      <c r="G36" s="45"/>
    </row>
    <row r="37" spans="1:7" ht="26.25" customHeight="1" x14ac:dyDescent="0.35">
      <c r="A37" s="87" t="s">
        <v>78</v>
      </c>
      <c r="B37" s="145" t="s">
        <v>155</v>
      </c>
      <c r="C37" s="146"/>
      <c r="D37" s="76">
        <f>SUM(D38)</f>
        <v>0</v>
      </c>
      <c r="E37" s="123" t="s">
        <v>192</v>
      </c>
      <c r="F37" s="124"/>
      <c r="G37" s="45"/>
    </row>
    <row r="38" spans="1:7" x14ac:dyDescent="0.35">
      <c r="A38" s="88">
        <v>8</v>
      </c>
      <c r="B38" s="149" t="s">
        <v>79</v>
      </c>
      <c r="C38" s="150"/>
      <c r="D38" s="89">
        <f>SUM(D39:D39)</f>
        <v>0</v>
      </c>
      <c r="E38" s="125"/>
      <c r="F38" s="126"/>
      <c r="G38" s="45"/>
    </row>
    <row r="39" spans="1:7" x14ac:dyDescent="0.35">
      <c r="A39" s="90" t="s">
        <v>80</v>
      </c>
      <c r="B39" s="151" t="s">
        <v>79</v>
      </c>
      <c r="C39" s="152"/>
      <c r="D39" s="91">
        <f>SUMIF('DETAILS - AUDIT, OH, ADDIT COUN'!B:B,(CONCATENATE('BUDGET SUMMARY'!A39," ",'BUDGET SUMMARY'!B39)),'DETAILS - AUDIT, OH, ADDIT COUN'!J:J)</f>
        <v>0</v>
      </c>
      <c r="E39" s="117"/>
      <c r="F39" s="118"/>
      <c r="G39" s="45"/>
    </row>
    <row r="40" spans="1:7" ht="43.4" customHeight="1" x14ac:dyDescent="0.35">
      <c r="A40" s="153" t="s">
        <v>44</v>
      </c>
      <c r="B40" s="153"/>
      <c r="C40" s="153"/>
      <c r="D40" s="92">
        <f>D11+D22+D32+D37</f>
        <v>0</v>
      </c>
      <c r="E40" s="119"/>
      <c r="F40" s="120"/>
      <c r="G40" s="45"/>
    </row>
    <row r="41" spans="1:7" x14ac:dyDescent="0.35">
      <c r="A41" s="45"/>
      <c r="B41" s="45"/>
      <c r="C41" s="45"/>
      <c r="D41" s="45"/>
      <c r="E41" s="45"/>
      <c r="F41" s="45"/>
      <c r="G41" s="45"/>
    </row>
    <row r="42" spans="1:7" ht="15" customHeight="1" x14ac:dyDescent="0.35">
      <c r="A42" s="145" t="s">
        <v>183</v>
      </c>
      <c r="B42" s="154"/>
      <c r="C42" s="154"/>
      <c r="D42" s="162" t="s">
        <v>190</v>
      </c>
      <c r="E42" s="163"/>
      <c r="F42" s="164"/>
      <c r="G42" s="45"/>
    </row>
    <row r="43" spans="1:7" ht="95" customHeight="1" x14ac:dyDescent="0.35">
      <c r="A43" s="141" t="s">
        <v>187</v>
      </c>
      <c r="B43" s="160"/>
      <c r="C43" s="161"/>
      <c r="D43" s="69">
        <v>0</v>
      </c>
      <c r="E43" s="158" t="s">
        <v>186</v>
      </c>
      <c r="F43" s="159"/>
      <c r="G43" s="45"/>
    </row>
    <row r="44" spans="1:7" x14ac:dyDescent="0.35">
      <c r="A44" s="149" t="s">
        <v>182</v>
      </c>
      <c r="B44" s="155"/>
      <c r="C44" s="60"/>
      <c r="D44" s="61">
        <f>SUM(D43:D43)</f>
        <v>0</v>
      </c>
      <c r="E44" s="156"/>
      <c r="F44" s="157"/>
      <c r="G44" s="45"/>
    </row>
    <row r="45" spans="1:7" ht="11.4" customHeight="1" x14ac:dyDescent="0.35">
      <c r="A45" s="45"/>
      <c r="B45" s="45"/>
      <c r="C45" s="45"/>
      <c r="D45" s="45"/>
      <c r="E45" s="45"/>
      <c r="F45" s="45"/>
      <c r="G45" s="45"/>
    </row>
    <row r="46" spans="1:7" ht="22.75" customHeight="1" x14ac:dyDescent="0.35">
      <c r="A46" s="45"/>
      <c r="B46" s="45"/>
      <c r="C46" s="52"/>
      <c r="D46" s="52"/>
      <c r="E46" s="53"/>
      <c r="F46" s="54" t="s">
        <v>210</v>
      </c>
      <c r="G46" s="45"/>
    </row>
  </sheetData>
  <sheetProtection algorithmName="SHA-512" hashValue="PYw49BO1QU4AkrkY9nKh0waV5aa8c4qA/YxxkgFGMVNRh6yJjZklza/dCH8aiNQGrLna44ae7QmYxM/p1ytJuA==" saltValue="oXSOOSUG4FUlDnVv1wPuyQ==" spinCount="100000" sheet="1" selectLockedCells="1"/>
  <mergeCells count="66">
    <mergeCell ref="A44:B44"/>
    <mergeCell ref="E44:F44"/>
    <mergeCell ref="E43:F43"/>
    <mergeCell ref="A43:C43"/>
    <mergeCell ref="D42:F42"/>
    <mergeCell ref="B37:C37"/>
    <mergeCell ref="B38:C38"/>
    <mergeCell ref="B39:C39"/>
    <mergeCell ref="A40:C40"/>
    <mergeCell ref="A42:C42"/>
    <mergeCell ref="B22:C22"/>
    <mergeCell ref="B32:C32"/>
    <mergeCell ref="B33:C33"/>
    <mergeCell ref="B34:C34"/>
    <mergeCell ref="B36:C36"/>
    <mergeCell ref="B27:C27"/>
    <mergeCell ref="B28:C28"/>
    <mergeCell ref="B29:C29"/>
    <mergeCell ref="B30:C30"/>
    <mergeCell ref="B35:C35"/>
    <mergeCell ref="B10:C10"/>
    <mergeCell ref="B23:C23"/>
    <mergeCell ref="B24:C24"/>
    <mergeCell ref="B25:C25"/>
    <mergeCell ref="B26:C26"/>
    <mergeCell ref="B11:C11"/>
    <mergeCell ref="B12:C12"/>
    <mergeCell ref="B13:C13"/>
    <mergeCell ref="B14:C14"/>
    <mergeCell ref="B15:C15"/>
    <mergeCell ref="B16:C16"/>
    <mergeCell ref="B17:C17"/>
    <mergeCell ref="B18:C18"/>
    <mergeCell ref="B19:C19"/>
    <mergeCell ref="B20:C20"/>
    <mergeCell ref="B21:C21"/>
    <mergeCell ref="E14:F14"/>
    <mergeCell ref="E15:F15"/>
    <mergeCell ref="E16:F16"/>
    <mergeCell ref="E17:F17"/>
    <mergeCell ref="E10:F10"/>
    <mergeCell ref="E11:F11"/>
    <mergeCell ref="E12:F12"/>
    <mergeCell ref="E13:F13"/>
    <mergeCell ref="E18:F18"/>
    <mergeCell ref="E19:F19"/>
    <mergeCell ref="E20:F20"/>
    <mergeCell ref="E21:F21"/>
    <mergeCell ref="E22:F22"/>
    <mergeCell ref="E28:F28"/>
    <mergeCell ref="E29:F29"/>
    <mergeCell ref="E30:F30"/>
    <mergeCell ref="E23:F23"/>
    <mergeCell ref="E24:F24"/>
    <mergeCell ref="E25:F25"/>
    <mergeCell ref="E26:F26"/>
    <mergeCell ref="E27:F27"/>
    <mergeCell ref="E32:F32"/>
    <mergeCell ref="E33:F33"/>
    <mergeCell ref="E34:F34"/>
    <mergeCell ref="E40:F40"/>
    <mergeCell ref="E36:F36"/>
    <mergeCell ref="E39:F39"/>
    <mergeCell ref="E35:F35"/>
    <mergeCell ref="E37:F37"/>
    <mergeCell ref="E38:F38"/>
  </mergeCells>
  <conditionalFormatting sqref="D12">
    <cfRule type="cellIs" dxfId="7" priority="8" operator="greaterThan">
      <formula>(0.3*$D$40)</formula>
    </cfRule>
  </conditionalFormatting>
  <conditionalFormatting sqref="D33">
    <cfRule type="cellIs" dxfId="6" priority="14" operator="greaterThan">
      <formula>30000</formula>
    </cfRule>
  </conditionalFormatting>
  <conditionalFormatting sqref="D35">
    <cfRule type="cellIs" dxfId="5" priority="13" operator="greaterThan">
      <formula>(0.1*$D$40)</formula>
    </cfRule>
  </conditionalFormatting>
  <conditionalFormatting sqref="D37">
    <cfRule type="cellIs" dxfId="4" priority="4" operator="greaterThan">
      <formula>(0.1*$D$40)</formula>
    </cfRule>
  </conditionalFormatting>
  <conditionalFormatting sqref="D40">
    <cfRule type="cellIs" dxfId="3" priority="1" operator="greaterThan">
      <formula>2000000</formula>
    </cfRule>
  </conditionalFormatting>
  <pageMargins left="0.23622047244094491" right="0.23622047244094491" top="0.74803149606299213" bottom="0.74803149606299213" header="0.31496062992125984" footer="0.31496062992125984"/>
  <pageSetup paperSize="9" scale="70" orientation="portrait" r:id="rId1"/>
  <ignoredErrors>
    <ignoredError sqref="D17 D18:D20" unlockedFormula="1"/>
    <ignoredError sqref="D34"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FF686-658C-40AE-84AC-0364ED94EE21}">
  <sheetPr codeName="Blad1">
    <tabColor theme="4" tint="-0.499984740745262"/>
  </sheetPr>
  <dimension ref="A1:K48"/>
  <sheetViews>
    <sheetView topLeftCell="A22" zoomScale="80" zoomScaleNormal="80" workbookViewId="0">
      <selection activeCell="J24" sqref="J24"/>
    </sheetView>
  </sheetViews>
  <sheetFormatPr defaultRowHeight="14.5" x14ac:dyDescent="0.35"/>
  <cols>
    <col min="1" max="1" width="2.54296875" customWidth="1"/>
    <col min="2" max="2" width="3.54296875" customWidth="1"/>
    <col min="3" max="3" width="10.54296875" customWidth="1"/>
    <col min="4" max="4" width="31.81640625" customWidth="1"/>
    <col min="5" max="7" width="10.54296875" customWidth="1"/>
    <col min="8" max="8" width="22" customWidth="1"/>
    <col min="9" max="9" width="100.81640625" customWidth="1"/>
    <col min="10" max="10" width="13.81640625" customWidth="1"/>
    <col min="11" max="11" width="3.1796875" customWidth="1"/>
  </cols>
  <sheetData>
    <row r="1" spans="1:11" ht="23.5" x14ac:dyDescent="0.55000000000000004">
      <c r="A1" s="21"/>
      <c r="B1" s="172" t="s">
        <v>85</v>
      </c>
      <c r="C1" s="172"/>
      <c r="D1" s="172"/>
      <c r="E1" s="172"/>
      <c r="F1" s="173"/>
      <c r="G1" s="173"/>
      <c r="H1" s="173"/>
      <c r="I1" s="23"/>
      <c r="J1" s="93"/>
      <c r="K1" s="93"/>
    </row>
    <row r="2" spans="1:11" x14ac:dyDescent="0.35">
      <c r="A2" s="21"/>
      <c r="B2" s="182" t="s">
        <v>158</v>
      </c>
      <c r="C2" s="182"/>
      <c r="D2" s="182"/>
      <c r="E2" s="182"/>
      <c r="F2" s="23"/>
      <c r="G2" s="22"/>
      <c r="H2" s="24" t="s">
        <v>181</v>
      </c>
      <c r="I2" s="175" t="str">
        <f>IF(SUM(J20,J38,J46)&lt;&gt;0,SUM(J20,J38,J46),"")</f>
        <v/>
      </c>
      <c r="J2" s="176"/>
      <c r="K2" s="21"/>
    </row>
    <row r="3" spans="1:11" x14ac:dyDescent="0.35">
      <c r="A3" s="21"/>
      <c r="B3" s="23"/>
      <c r="C3" s="23"/>
      <c r="D3" s="23"/>
      <c r="E3" s="23"/>
      <c r="F3" s="22"/>
      <c r="G3" s="22"/>
      <c r="H3" s="22"/>
      <c r="I3" s="22"/>
      <c r="J3" s="21"/>
      <c r="K3" s="21"/>
    </row>
    <row r="4" spans="1:11" x14ac:dyDescent="0.35">
      <c r="A4" s="21"/>
      <c r="B4" s="23" t="s">
        <v>45</v>
      </c>
      <c r="C4" s="26"/>
      <c r="D4" s="23"/>
      <c r="E4" s="23"/>
      <c r="F4" s="22"/>
      <c r="G4" s="22"/>
      <c r="H4" s="27" t="s">
        <v>96</v>
      </c>
      <c r="I4" s="180" t="str">
        <f>IF(SUM(J20)&lt;&gt;0,SUM(J20),"")</f>
        <v/>
      </c>
      <c r="J4" s="181"/>
      <c r="K4" s="21"/>
    </row>
    <row r="5" spans="1:11" x14ac:dyDescent="0.35">
      <c r="A5" s="21"/>
      <c r="B5" s="177" t="str">
        <f>IF('BUDGET SUMMARY'!C6&lt;&gt;"",'BUDGET SUMMARY'!C6,"")</f>
        <v/>
      </c>
      <c r="C5" s="178"/>
      <c r="D5" s="179"/>
      <c r="E5" s="23"/>
      <c r="F5" s="22"/>
      <c r="G5" s="22"/>
      <c r="H5" s="27" t="s">
        <v>97</v>
      </c>
      <c r="I5" s="180" t="str">
        <f>IF(SUM(J38,J46)&lt;&gt;0,SUM(J38,J46),"")</f>
        <v/>
      </c>
      <c r="J5" s="181"/>
      <c r="K5" s="21"/>
    </row>
    <row r="6" spans="1:11" x14ac:dyDescent="0.35">
      <c r="A6" s="21"/>
      <c r="B6" s="23" t="s">
        <v>100</v>
      </c>
      <c r="C6" s="23"/>
      <c r="D6" s="23"/>
      <c r="E6" s="23"/>
      <c r="F6" s="23"/>
      <c r="G6" s="23"/>
      <c r="H6" s="22"/>
      <c r="I6" s="22"/>
      <c r="J6" s="21"/>
      <c r="K6" s="21"/>
    </row>
    <row r="7" spans="1:11" x14ac:dyDescent="0.35">
      <c r="A7" s="21"/>
      <c r="B7" s="177" t="str">
        <f>IF('BUDGET SUMMARY'!C5&lt;&gt;"",'BUDGET SUMMARY'!C5,"")</f>
        <v/>
      </c>
      <c r="C7" s="178"/>
      <c r="D7" s="178"/>
      <c r="E7" s="178"/>
      <c r="F7" s="179"/>
      <c r="G7" s="23"/>
      <c r="H7" s="22"/>
      <c r="I7" s="22"/>
      <c r="J7" s="21"/>
      <c r="K7" s="21"/>
    </row>
    <row r="8" spans="1:11" x14ac:dyDescent="0.35">
      <c r="A8" s="21"/>
      <c r="B8" s="94"/>
      <c r="C8" s="94"/>
      <c r="D8" s="25"/>
      <c r="E8" s="25"/>
      <c r="F8" s="22"/>
      <c r="G8" s="23"/>
      <c r="H8" s="25"/>
      <c r="I8" s="25"/>
      <c r="J8" s="25"/>
      <c r="K8" s="21"/>
    </row>
    <row r="9" spans="1:11" ht="23.25" customHeight="1" x14ac:dyDescent="0.35">
      <c r="A9" s="21"/>
      <c r="B9" s="165" t="s">
        <v>167</v>
      </c>
      <c r="C9" s="165"/>
      <c r="D9" s="165"/>
      <c r="E9" s="174" t="s">
        <v>88</v>
      </c>
      <c r="F9" s="174"/>
      <c r="G9" s="174"/>
      <c r="H9" s="174"/>
      <c r="I9" s="174"/>
      <c r="J9" s="95" t="s">
        <v>84</v>
      </c>
      <c r="K9" s="21"/>
    </row>
    <row r="10" spans="1:11" x14ac:dyDescent="0.35">
      <c r="A10" s="31">
        <v>1</v>
      </c>
      <c r="B10" s="171"/>
      <c r="C10" s="171"/>
      <c r="D10" s="171"/>
      <c r="E10" s="166"/>
      <c r="F10" s="167"/>
      <c r="G10" s="167"/>
      <c r="H10" s="167"/>
      <c r="I10" s="167"/>
      <c r="J10" s="7"/>
      <c r="K10" s="21"/>
    </row>
    <row r="11" spans="1:11" x14ac:dyDescent="0.35">
      <c r="A11" s="31">
        <v>2</v>
      </c>
      <c r="B11" s="171"/>
      <c r="C11" s="171"/>
      <c r="D11" s="171"/>
      <c r="E11" s="166"/>
      <c r="F11" s="167"/>
      <c r="G11" s="167"/>
      <c r="H11" s="167"/>
      <c r="I11" s="167"/>
      <c r="J11" s="7"/>
      <c r="K11" s="21"/>
    </row>
    <row r="12" spans="1:11" x14ac:dyDescent="0.35">
      <c r="A12" s="31">
        <v>3</v>
      </c>
      <c r="B12" s="171"/>
      <c r="C12" s="171"/>
      <c r="D12" s="171"/>
      <c r="E12" s="166"/>
      <c r="F12" s="167"/>
      <c r="G12" s="167"/>
      <c r="H12" s="167"/>
      <c r="I12" s="167"/>
      <c r="J12" s="7"/>
      <c r="K12" s="21"/>
    </row>
    <row r="13" spans="1:11" x14ac:dyDescent="0.35">
      <c r="A13" s="31">
        <v>4</v>
      </c>
      <c r="B13" s="171" t="s">
        <v>120</v>
      </c>
      <c r="C13" s="171"/>
      <c r="D13" s="171"/>
      <c r="E13" s="166"/>
      <c r="F13" s="167"/>
      <c r="G13" s="167"/>
      <c r="H13" s="167"/>
      <c r="I13" s="167"/>
      <c r="J13" s="7"/>
      <c r="K13" s="21"/>
    </row>
    <row r="14" spans="1:11" x14ac:dyDescent="0.35">
      <c r="A14" s="31">
        <v>5</v>
      </c>
      <c r="B14" s="171" t="s">
        <v>120</v>
      </c>
      <c r="C14" s="171"/>
      <c r="D14" s="171"/>
      <c r="E14" s="166"/>
      <c r="F14" s="167"/>
      <c r="G14" s="167"/>
      <c r="H14" s="167"/>
      <c r="I14" s="167"/>
      <c r="J14" s="7"/>
      <c r="K14" s="21"/>
    </row>
    <row r="15" spans="1:11" x14ac:dyDescent="0.35">
      <c r="A15" s="31">
        <v>6</v>
      </c>
      <c r="B15" s="171" t="s">
        <v>120</v>
      </c>
      <c r="C15" s="171"/>
      <c r="D15" s="171"/>
      <c r="E15" s="166"/>
      <c r="F15" s="167"/>
      <c r="G15" s="167"/>
      <c r="H15" s="167"/>
      <c r="I15" s="167"/>
      <c r="J15" s="7"/>
      <c r="K15" s="21"/>
    </row>
    <row r="16" spans="1:11" x14ac:dyDescent="0.35">
      <c r="A16" s="31">
        <v>7</v>
      </c>
      <c r="B16" s="171" t="s">
        <v>120</v>
      </c>
      <c r="C16" s="171"/>
      <c r="D16" s="171"/>
      <c r="E16" s="166"/>
      <c r="F16" s="167"/>
      <c r="G16" s="167"/>
      <c r="H16" s="167"/>
      <c r="I16" s="167"/>
      <c r="J16" s="7"/>
      <c r="K16" s="21"/>
    </row>
    <row r="17" spans="1:11" x14ac:dyDescent="0.35">
      <c r="A17" s="31">
        <v>8</v>
      </c>
      <c r="B17" s="171" t="s">
        <v>120</v>
      </c>
      <c r="C17" s="171"/>
      <c r="D17" s="171"/>
      <c r="E17" s="166"/>
      <c r="F17" s="167"/>
      <c r="G17" s="167"/>
      <c r="H17" s="167"/>
      <c r="I17" s="167"/>
      <c r="J17" s="7"/>
      <c r="K17" s="21"/>
    </row>
    <row r="18" spans="1:11" x14ac:dyDescent="0.35">
      <c r="A18" s="31">
        <v>9</v>
      </c>
      <c r="B18" s="171" t="s">
        <v>120</v>
      </c>
      <c r="C18" s="171"/>
      <c r="D18" s="171"/>
      <c r="E18" s="166"/>
      <c r="F18" s="167"/>
      <c r="G18" s="167"/>
      <c r="H18" s="167"/>
      <c r="I18" s="167"/>
      <c r="J18" s="7"/>
      <c r="K18" s="21"/>
    </row>
    <row r="19" spans="1:11" x14ac:dyDescent="0.35">
      <c r="A19" s="31">
        <v>10</v>
      </c>
      <c r="B19" s="171" t="s">
        <v>120</v>
      </c>
      <c r="C19" s="171"/>
      <c r="D19" s="171"/>
      <c r="E19" s="166"/>
      <c r="F19" s="167"/>
      <c r="G19" s="167"/>
      <c r="H19" s="167"/>
      <c r="I19" s="167"/>
      <c r="J19" s="7"/>
      <c r="K19" s="21"/>
    </row>
    <row r="20" spans="1:11" x14ac:dyDescent="0.35">
      <c r="A20" s="21"/>
      <c r="B20" s="21"/>
      <c r="C20" s="21"/>
      <c r="D20" s="21"/>
      <c r="E20" s="21"/>
      <c r="F20" s="21"/>
      <c r="G20" s="21"/>
      <c r="H20" s="96"/>
      <c r="I20" s="55" t="s">
        <v>101</v>
      </c>
      <c r="J20" s="32" t="str">
        <f>IF(SUMIF(J10:J19,"&lt;&gt;",J10:J19),SUMIF(B10:D19,"=1*",J10:J19),"")</f>
        <v/>
      </c>
      <c r="K20" s="21"/>
    </row>
    <row r="21" spans="1:11" x14ac:dyDescent="0.35">
      <c r="A21" s="21"/>
      <c r="B21" s="165" t="s">
        <v>109</v>
      </c>
      <c r="C21" s="165"/>
      <c r="D21" s="165"/>
      <c r="E21" s="21"/>
      <c r="F21" s="21"/>
      <c r="G21" s="21"/>
      <c r="H21" s="21"/>
      <c r="I21" s="21"/>
      <c r="J21" s="21"/>
      <c r="K21" s="21"/>
    </row>
    <row r="22" spans="1:11" ht="21" customHeight="1" x14ac:dyDescent="0.35">
      <c r="A22" s="21"/>
      <c r="B22" s="169" t="s">
        <v>168</v>
      </c>
      <c r="C22" s="169"/>
      <c r="D22" s="169"/>
      <c r="E22" s="170" t="s">
        <v>88</v>
      </c>
      <c r="F22" s="170"/>
      <c r="G22" s="170"/>
      <c r="H22" s="170"/>
      <c r="I22" s="170"/>
      <c r="J22" s="43" t="s">
        <v>84</v>
      </c>
      <c r="K22" s="21"/>
    </row>
    <row r="23" spans="1:11" x14ac:dyDescent="0.35">
      <c r="A23" s="31">
        <v>1</v>
      </c>
      <c r="B23" s="168"/>
      <c r="C23" s="168"/>
      <c r="D23" s="168"/>
      <c r="E23" s="166"/>
      <c r="F23" s="167"/>
      <c r="G23" s="167"/>
      <c r="H23" s="167"/>
      <c r="I23" s="167"/>
      <c r="J23" s="7"/>
      <c r="K23" s="21"/>
    </row>
    <row r="24" spans="1:11" x14ac:dyDescent="0.35">
      <c r="A24" s="31">
        <v>2</v>
      </c>
      <c r="B24" s="168"/>
      <c r="C24" s="168"/>
      <c r="D24" s="168"/>
      <c r="E24" s="166"/>
      <c r="F24" s="167"/>
      <c r="G24" s="167"/>
      <c r="H24" s="167"/>
      <c r="I24" s="167"/>
      <c r="J24" s="7"/>
      <c r="K24" s="21"/>
    </row>
    <row r="25" spans="1:11" x14ac:dyDescent="0.35">
      <c r="A25" s="31">
        <v>3</v>
      </c>
      <c r="B25" s="168"/>
      <c r="C25" s="168"/>
      <c r="D25" s="168"/>
      <c r="E25" s="166"/>
      <c r="F25" s="167"/>
      <c r="G25" s="167"/>
      <c r="H25" s="167"/>
      <c r="I25" s="167"/>
      <c r="J25" s="7"/>
      <c r="K25" s="21"/>
    </row>
    <row r="26" spans="1:11" x14ac:dyDescent="0.35">
      <c r="A26" s="31">
        <v>4</v>
      </c>
      <c r="B26" s="168"/>
      <c r="C26" s="168"/>
      <c r="D26" s="168"/>
      <c r="E26" s="166"/>
      <c r="F26" s="167"/>
      <c r="G26" s="167"/>
      <c r="H26" s="167"/>
      <c r="I26" s="167"/>
      <c r="J26" s="7"/>
      <c r="K26" s="21"/>
    </row>
    <row r="27" spans="1:11" x14ac:dyDescent="0.35">
      <c r="A27" s="31">
        <v>5</v>
      </c>
      <c r="B27" s="168"/>
      <c r="C27" s="168"/>
      <c r="D27" s="168"/>
      <c r="E27" s="166"/>
      <c r="F27" s="167"/>
      <c r="G27" s="167"/>
      <c r="H27" s="167"/>
      <c r="I27" s="167"/>
      <c r="J27" s="7"/>
      <c r="K27" s="21"/>
    </row>
    <row r="28" spans="1:11" x14ac:dyDescent="0.35">
      <c r="A28" s="31">
        <v>6</v>
      </c>
      <c r="B28" s="168"/>
      <c r="C28" s="168"/>
      <c r="D28" s="168"/>
      <c r="E28" s="166"/>
      <c r="F28" s="167"/>
      <c r="G28" s="167"/>
      <c r="H28" s="167"/>
      <c r="I28" s="167"/>
      <c r="J28" s="7"/>
      <c r="K28" s="21"/>
    </row>
    <row r="29" spans="1:11" x14ac:dyDescent="0.35">
      <c r="A29" s="31">
        <v>7</v>
      </c>
      <c r="B29" s="168"/>
      <c r="C29" s="168"/>
      <c r="D29" s="168"/>
      <c r="E29" s="166"/>
      <c r="F29" s="167"/>
      <c r="G29" s="167"/>
      <c r="H29" s="167"/>
      <c r="I29" s="167"/>
      <c r="J29" s="7"/>
      <c r="K29" s="21"/>
    </row>
    <row r="30" spans="1:11" x14ac:dyDescent="0.35">
      <c r="A30" s="31">
        <v>8</v>
      </c>
      <c r="B30" s="168"/>
      <c r="C30" s="168"/>
      <c r="D30" s="168"/>
      <c r="E30" s="166"/>
      <c r="F30" s="167"/>
      <c r="G30" s="167"/>
      <c r="H30" s="167"/>
      <c r="I30" s="167"/>
      <c r="J30" s="7"/>
      <c r="K30" s="21"/>
    </row>
    <row r="31" spans="1:11" x14ac:dyDescent="0.35">
      <c r="A31" s="31">
        <v>9</v>
      </c>
      <c r="B31" s="168"/>
      <c r="C31" s="168"/>
      <c r="D31" s="168"/>
      <c r="E31" s="166"/>
      <c r="F31" s="167"/>
      <c r="G31" s="167"/>
      <c r="H31" s="167"/>
      <c r="I31" s="167"/>
      <c r="J31" s="7"/>
      <c r="K31" s="21"/>
    </row>
    <row r="32" spans="1:11" x14ac:dyDescent="0.35">
      <c r="A32" s="31">
        <v>10</v>
      </c>
      <c r="B32" s="168"/>
      <c r="C32" s="168"/>
      <c r="D32" s="168"/>
      <c r="E32" s="166"/>
      <c r="F32" s="167"/>
      <c r="G32" s="167"/>
      <c r="H32" s="167"/>
      <c r="I32" s="167"/>
      <c r="J32" s="7"/>
      <c r="K32" s="21"/>
    </row>
    <row r="33" spans="1:11" x14ac:dyDescent="0.35">
      <c r="A33" s="31">
        <v>11</v>
      </c>
      <c r="B33" s="168"/>
      <c r="C33" s="168"/>
      <c r="D33" s="168"/>
      <c r="E33" s="166"/>
      <c r="F33" s="167"/>
      <c r="G33" s="167"/>
      <c r="H33" s="167"/>
      <c r="I33" s="167"/>
      <c r="J33" s="7"/>
      <c r="K33" s="21"/>
    </row>
    <row r="34" spans="1:11" x14ac:dyDescent="0.35">
      <c r="A34" s="31">
        <v>12</v>
      </c>
      <c r="B34" s="168"/>
      <c r="C34" s="168"/>
      <c r="D34" s="168"/>
      <c r="E34" s="166"/>
      <c r="F34" s="167"/>
      <c r="G34" s="167"/>
      <c r="H34" s="167"/>
      <c r="I34" s="167"/>
      <c r="J34" s="7"/>
      <c r="K34" s="21"/>
    </row>
    <row r="35" spans="1:11" x14ac:dyDescent="0.35">
      <c r="A35" s="31">
        <v>13</v>
      </c>
      <c r="B35" s="168"/>
      <c r="C35" s="168"/>
      <c r="D35" s="168"/>
      <c r="E35" s="166"/>
      <c r="F35" s="167"/>
      <c r="G35" s="167"/>
      <c r="H35" s="167"/>
      <c r="I35" s="167"/>
      <c r="J35" s="7"/>
      <c r="K35" s="21"/>
    </row>
    <row r="36" spans="1:11" x14ac:dyDescent="0.35">
      <c r="A36" s="31">
        <v>14</v>
      </c>
      <c r="B36" s="168"/>
      <c r="C36" s="168"/>
      <c r="D36" s="168"/>
      <c r="E36" s="166"/>
      <c r="F36" s="167"/>
      <c r="G36" s="167"/>
      <c r="H36" s="167"/>
      <c r="I36" s="167"/>
      <c r="J36" s="7"/>
      <c r="K36" s="21"/>
    </row>
    <row r="37" spans="1:11" x14ac:dyDescent="0.35">
      <c r="A37" s="31">
        <v>15</v>
      </c>
      <c r="B37" s="168"/>
      <c r="C37" s="168"/>
      <c r="D37" s="168"/>
      <c r="E37" s="166"/>
      <c r="F37" s="167"/>
      <c r="G37" s="167"/>
      <c r="H37" s="167"/>
      <c r="I37" s="167"/>
      <c r="J37" s="7"/>
      <c r="K37" s="21"/>
    </row>
    <row r="38" spans="1:11" x14ac:dyDescent="0.35">
      <c r="A38" s="21"/>
      <c r="B38" s="21"/>
      <c r="C38" s="21"/>
      <c r="D38" s="33"/>
      <c r="E38" s="33"/>
      <c r="F38" s="25"/>
      <c r="G38" s="25"/>
      <c r="H38" s="25"/>
      <c r="I38" s="55" t="s">
        <v>102</v>
      </c>
      <c r="J38" s="97" t="str">
        <f>IF(SUMIF(J23:J37,"&lt;&gt;",J23:J37),SUMIF(B23:D37,"=2*",J23:J37),"")</f>
        <v/>
      </c>
      <c r="K38" s="21"/>
    </row>
    <row r="39" spans="1:11" x14ac:dyDescent="0.35">
      <c r="A39" s="21"/>
      <c r="B39" s="21"/>
      <c r="C39" s="21"/>
      <c r="D39" s="33"/>
      <c r="E39" s="33"/>
      <c r="F39" s="25"/>
      <c r="G39" s="25"/>
      <c r="H39" s="25"/>
      <c r="I39" s="25"/>
      <c r="J39" s="25"/>
      <c r="K39" s="21"/>
    </row>
    <row r="40" spans="1:11" ht="21" customHeight="1" x14ac:dyDescent="0.35">
      <c r="A40" s="21"/>
      <c r="B40" s="169" t="s">
        <v>165</v>
      </c>
      <c r="C40" s="169"/>
      <c r="D40" s="169"/>
      <c r="E40" s="170" t="s">
        <v>88</v>
      </c>
      <c r="F40" s="170"/>
      <c r="G40" s="170"/>
      <c r="H40" s="170"/>
      <c r="I40" s="170"/>
      <c r="J40" s="43" t="s">
        <v>84</v>
      </c>
      <c r="K40" s="21"/>
    </row>
    <row r="41" spans="1:11" x14ac:dyDescent="0.35">
      <c r="A41" s="31">
        <v>1</v>
      </c>
      <c r="B41" s="168"/>
      <c r="C41" s="168"/>
      <c r="D41" s="168"/>
      <c r="E41" s="166"/>
      <c r="F41" s="167"/>
      <c r="G41" s="167"/>
      <c r="H41" s="167"/>
      <c r="I41" s="167"/>
      <c r="J41" s="7"/>
      <c r="K41" s="21"/>
    </row>
    <row r="42" spans="1:11" x14ac:dyDescent="0.35">
      <c r="A42" s="31">
        <v>2</v>
      </c>
      <c r="B42" s="168"/>
      <c r="C42" s="168"/>
      <c r="D42" s="168"/>
      <c r="E42" s="166"/>
      <c r="F42" s="167"/>
      <c r="G42" s="167"/>
      <c r="H42" s="167"/>
      <c r="I42" s="167"/>
      <c r="J42" s="7"/>
      <c r="K42" s="21"/>
    </row>
    <row r="43" spans="1:11" x14ac:dyDescent="0.35">
      <c r="A43" s="31">
        <v>3</v>
      </c>
      <c r="B43" s="168"/>
      <c r="C43" s="168"/>
      <c r="D43" s="168"/>
      <c r="E43" s="166"/>
      <c r="F43" s="167"/>
      <c r="G43" s="167"/>
      <c r="H43" s="167"/>
      <c r="I43" s="167"/>
      <c r="J43" s="7"/>
      <c r="K43" s="21"/>
    </row>
    <row r="44" spans="1:11" x14ac:dyDescent="0.35">
      <c r="A44" s="31">
        <v>4</v>
      </c>
      <c r="B44" s="168"/>
      <c r="C44" s="168"/>
      <c r="D44" s="168"/>
      <c r="E44" s="166"/>
      <c r="F44" s="167"/>
      <c r="G44" s="167"/>
      <c r="H44" s="167"/>
      <c r="I44" s="167"/>
      <c r="J44" s="7"/>
      <c r="K44" s="21"/>
    </row>
    <row r="45" spans="1:11" x14ac:dyDescent="0.35">
      <c r="A45" s="31">
        <v>5</v>
      </c>
      <c r="B45" s="168"/>
      <c r="C45" s="168"/>
      <c r="D45" s="168"/>
      <c r="E45" s="166"/>
      <c r="F45" s="167"/>
      <c r="G45" s="167"/>
      <c r="H45" s="167"/>
      <c r="I45" s="167"/>
      <c r="J45" s="7"/>
      <c r="K45" s="21"/>
    </row>
    <row r="46" spans="1:11" x14ac:dyDescent="0.35">
      <c r="A46" s="21"/>
      <c r="B46" s="21"/>
      <c r="C46" s="21"/>
      <c r="D46" s="33"/>
      <c r="E46" s="33"/>
      <c r="F46" s="25"/>
      <c r="G46" s="25"/>
      <c r="H46" s="25"/>
      <c r="I46" s="55" t="s">
        <v>103</v>
      </c>
      <c r="J46" s="97" t="str">
        <f>IF(SUMIF(J41:J45,"&lt;&gt;",J41:J45),SUMIF(B41:D45,"=2*",J41:J45),"")</f>
        <v/>
      </c>
      <c r="K46" s="21"/>
    </row>
    <row r="47" spans="1:11" x14ac:dyDescent="0.35">
      <c r="A47" s="21"/>
      <c r="B47" s="21"/>
      <c r="C47" s="21"/>
      <c r="D47" s="33"/>
      <c r="E47" s="33"/>
      <c r="F47" s="25"/>
      <c r="G47" s="25"/>
      <c r="H47" s="25"/>
      <c r="I47" s="25"/>
      <c r="J47" s="25"/>
      <c r="K47" s="21"/>
    </row>
    <row r="48" spans="1:11" x14ac:dyDescent="0.35">
      <c r="A48" s="21"/>
      <c r="B48" s="98"/>
      <c r="C48" s="98"/>
      <c r="D48" s="98"/>
      <c r="E48" s="98"/>
      <c r="F48" s="98"/>
      <c r="G48" s="98"/>
      <c r="H48" s="25"/>
      <c r="I48" s="25"/>
      <c r="J48" s="25"/>
      <c r="K48" s="21"/>
    </row>
  </sheetData>
  <sheetProtection algorithmName="SHA-512" hashValue="AC6VF8urHB2FTMW3zhKFMxFXjUv7qsOBE5t4rzi2tlgQozQW4xmxac/9etdfM5oHOQhyNW3U9uSAiC+GNCJ5HA==" saltValue="Dazm0jKoXBd63oL1lLWDvw==" spinCount="100000" sheet="1" selectLockedCells="1"/>
  <mergeCells count="75">
    <mergeCell ref="B10:D10"/>
    <mergeCell ref="E10:I10"/>
    <mergeCell ref="B1:E1"/>
    <mergeCell ref="F1:H1"/>
    <mergeCell ref="B9:D9"/>
    <mergeCell ref="E9:I9"/>
    <mergeCell ref="I2:J2"/>
    <mergeCell ref="B7:F7"/>
    <mergeCell ref="B5:D5"/>
    <mergeCell ref="I4:J4"/>
    <mergeCell ref="I5:J5"/>
    <mergeCell ref="B2:E2"/>
    <mergeCell ref="B16:D16"/>
    <mergeCell ref="E16:I16"/>
    <mergeCell ref="B13:D13"/>
    <mergeCell ref="E13:I13"/>
    <mergeCell ref="B14:D14"/>
    <mergeCell ref="E14:I14"/>
    <mergeCell ref="B23:D23"/>
    <mergeCell ref="E23:I23"/>
    <mergeCell ref="B11:D11"/>
    <mergeCell ref="E11:I11"/>
    <mergeCell ref="B12:D12"/>
    <mergeCell ref="E12:I12"/>
    <mergeCell ref="E22:I22"/>
    <mergeCell ref="B19:D19"/>
    <mergeCell ref="E19:I19"/>
    <mergeCell ref="B17:D17"/>
    <mergeCell ref="E17:I17"/>
    <mergeCell ref="B18:D18"/>
    <mergeCell ref="E18:I18"/>
    <mergeCell ref="B22:D22"/>
    <mergeCell ref="B15:D15"/>
    <mergeCell ref="E15:I15"/>
    <mergeCell ref="B29:D29"/>
    <mergeCell ref="E36:I36"/>
    <mergeCell ref="B32:D32"/>
    <mergeCell ref="E32:I32"/>
    <mergeCell ref="B33:D33"/>
    <mergeCell ref="E33:I33"/>
    <mergeCell ref="E29:I29"/>
    <mergeCell ref="B30:D30"/>
    <mergeCell ref="E30:I30"/>
    <mergeCell ref="B31:D31"/>
    <mergeCell ref="E31:I31"/>
    <mergeCell ref="B44:D44"/>
    <mergeCell ref="E44:I44"/>
    <mergeCell ref="B37:D37"/>
    <mergeCell ref="E37:I37"/>
    <mergeCell ref="B45:D45"/>
    <mergeCell ref="E45:I45"/>
    <mergeCell ref="B40:D40"/>
    <mergeCell ref="E40:I40"/>
    <mergeCell ref="B42:D42"/>
    <mergeCell ref="E42:I42"/>
    <mergeCell ref="B43:D43"/>
    <mergeCell ref="E43:I43"/>
    <mergeCell ref="B41:D41"/>
    <mergeCell ref="E41:I41"/>
    <mergeCell ref="B21:D21"/>
    <mergeCell ref="E35:I35"/>
    <mergeCell ref="B36:D36"/>
    <mergeCell ref="B34:D34"/>
    <mergeCell ref="E34:I34"/>
    <mergeCell ref="B35:D35"/>
    <mergeCell ref="B24:D24"/>
    <mergeCell ref="E24:I24"/>
    <mergeCell ref="B25:D25"/>
    <mergeCell ref="E25:I25"/>
    <mergeCell ref="B26:D26"/>
    <mergeCell ref="E26:I26"/>
    <mergeCell ref="B27:D27"/>
    <mergeCell ref="E27:I27"/>
    <mergeCell ref="B28:D28"/>
    <mergeCell ref="E28:I28"/>
  </mergeCells>
  <dataValidations count="1">
    <dataValidation type="whole" operator="greaterThan" allowBlank="1" showErrorMessage="1" promptTitle="Applied amount" prompt="Type only numbers in the cell" sqref="J23:J37 J41:J45 J10:J19" xr:uid="{CB5DB0F1-2AD6-4A3A-A2A3-AA9CD21959ED}">
      <formula1>0</formula1>
    </dataValidation>
  </dataValidations>
  <pageMargins left="0.23622047244094491" right="0.23622047244094491" top="0.74803149606299213" bottom="0.74803149606299213"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Title="Budget post" prompt="Choose a budget post from the dropdown list" xr:uid="{95BE2732-1365-48B0-98AE-42AAE11BA75A}">
          <x14:formula1>
            <xm:f>'DOLD TEKNISK FLIK'!$F$3:$F$5</xm:f>
          </x14:formula1>
          <xm:sqref>B10:D19</xm:sqref>
        </x14:dataValidation>
        <x14:dataValidation type="list" allowBlank="1" showInputMessage="1" showErrorMessage="1" promptTitle="Budget post" prompt="Choose a budget post from the dropdown list" xr:uid="{3D0E5C36-0CB5-4BA9-9D07-A6FA2F3E40E5}">
          <x14:formula1>
            <xm:f>'DOLD TEKNISK FLIK'!$F$12:$F$13</xm:f>
          </x14:formula1>
          <xm:sqref>B41:D45</xm:sqref>
        </x14:dataValidation>
        <x14:dataValidation type="list" allowBlank="1" showInputMessage="1" showErrorMessage="1" promptTitle="Budget post" prompt="Choose a budget post from the dropdown list" xr:uid="{B7608BC1-D4E9-4317-AECC-C8C6AEEE7FCE}">
          <x14:formula1>
            <xm:f>'DOLD TEKNISK FLIK'!$F$8:$F$10</xm:f>
          </x14:formula1>
          <xm:sqref>B23:D37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09F515-2FC7-4919-9598-37B51BF437F3}">
  <sheetPr codeName="Blad2">
    <tabColor theme="4" tint="-0.249977111117893"/>
  </sheetPr>
  <dimension ref="A1:K49"/>
  <sheetViews>
    <sheetView topLeftCell="A23" zoomScale="80" zoomScaleNormal="80" workbookViewId="0">
      <selection activeCell="E35" sqref="E35:I35"/>
    </sheetView>
  </sheetViews>
  <sheetFormatPr defaultRowHeight="14.5" x14ac:dyDescent="0.35"/>
  <cols>
    <col min="1" max="1" width="2.54296875" customWidth="1"/>
    <col min="2" max="2" width="3.54296875" customWidth="1"/>
    <col min="3" max="3" width="10.54296875" customWidth="1"/>
    <col min="4" max="4" width="31.81640625" customWidth="1"/>
    <col min="5" max="7" width="10.54296875" customWidth="1"/>
    <col min="8" max="8" width="22" customWidth="1"/>
    <col min="9" max="9" width="100.81640625" customWidth="1"/>
    <col min="10" max="10" width="13.81640625" customWidth="1"/>
    <col min="11" max="11" width="3.1796875" customWidth="1"/>
  </cols>
  <sheetData>
    <row r="1" spans="1:11" ht="23.5" x14ac:dyDescent="0.55000000000000004">
      <c r="A1" s="21"/>
      <c r="B1" s="193" t="s">
        <v>85</v>
      </c>
      <c r="C1" s="193"/>
      <c r="D1" s="193"/>
      <c r="E1" s="193"/>
      <c r="F1" s="193"/>
      <c r="G1" s="21"/>
      <c r="H1" s="173"/>
      <c r="I1" s="173"/>
      <c r="J1" s="173"/>
      <c r="K1" s="23"/>
    </row>
    <row r="2" spans="1:11" x14ac:dyDescent="0.35">
      <c r="A2" s="21"/>
      <c r="B2" s="187" t="s">
        <v>172</v>
      </c>
      <c r="C2" s="187"/>
      <c r="D2" s="187"/>
      <c r="E2" s="187"/>
      <c r="F2" s="187"/>
      <c r="G2" s="21"/>
      <c r="H2" s="24" t="s">
        <v>181</v>
      </c>
      <c r="I2" s="175" t="str">
        <f>IF(SUM(J17)&lt;&gt;0,SUM(J17),"")</f>
        <v/>
      </c>
      <c r="J2" s="176"/>
      <c r="K2" s="25"/>
    </row>
    <row r="3" spans="1:11" x14ac:dyDescent="0.35">
      <c r="A3" s="21"/>
      <c r="B3" s="187" t="s">
        <v>159</v>
      </c>
      <c r="C3" s="187"/>
      <c r="D3" s="187"/>
      <c r="E3" s="187"/>
      <c r="F3" s="187"/>
      <c r="G3" s="21"/>
      <c r="H3" s="24"/>
      <c r="I3" s="35"/>
      <c r="J3" s="57"/>
      <c r="K3" s="25"/>
    </row>
    <row r="4" spans="1:11" x14ac:dyDescent="0.35">
      <c r="A4" s="21"/>
      <c r="B4" s="23"/>
      <c r="C4" s="23"/>
      <c r="D4" s="23"/>
      <c r="E4" s="23"/>
      <c r="F4" s="23"/>
      <c r="G4" s="21"/>
      <c r="H4" s="27" t="s">
        <v>98</v>
      </c>
      <c r="I4" s="180" t="str">
        <f>IF(SUM(J17)&lt;&gt;0,SUM(J17),"")</f>
        <v/>
      </c>
      <c r="J4" s="188"/>
      <c r="K4" s="25"/>
    </row>
    <row r="5" spans="1:11" x14ac:dyDescent="0.35">
      <c r="A5" s="21"/>
      <c r="B5" s="23" t="s">
        <v>45</v>
      </c>
      <c r="C5" s="26"/>
      <c r="D5" s="23"/>
      <c r="E5" s="23"/>
      <c r="F5" s="22"/>
      <c r="G5" s="21"/>
      <c r="H5" s="22"/>
      <c r="I5" s="22"/>
      <c r="J5" s="21"/>
      <c r="K5" s="25"/>
    </row>
    <row r="6" spans="1:11" x14ac:dyDescent="0.35">
      <c r="A6" s="21"/>
      <c r="B6" s="177" t="str">
        <f>IF('BUDGET SUMMARY'!C6&lt;&gt;"",'BUDGET SUMMARY'!C6,"")</f>
        <v/>
      </c>
      <c r="C6" s="178"/>
      <c r="D6" s="179"/>
      <c r="E6" s="23"/>
      <c r="F6" s="22"/>
      <c r="G6" s="21"/>
      <c r="H6" s="24" t="s">
        <v>90</v>
      </c>
      <c r="I6" s="175" t="str">
        <f>IF(SUM(J32,J47)&lt;&gt;0,SUM(J32,J47),"")</f>
        <v/>
      </c>
      <c r="J6" s="176"/>
      <c r="K6" s="25"/>
    </row>
    <row r="7" spans="1:11" x14ac:dyDescent="0.35">
      <c r="A7" s="21"/>
      <c r="B7" s="23" t="s">
        <v>100</v>
      </c>
      <c r="C7" s="23"/>
      <c r="D7" s="23"/>
      <c r="E7" s="23"/>
      <c r="F7" s="23"/>
      <c r="G7" s="21"/>
      <c r="H7" s="27"/>
      <c r="I7" s="58"/>
      <c r="J7" s="59"/>
      <c r="K7" s="25"/>
    </row>
    <row r="8" spans="1:11" x14ac:dyDescent="0.35">
      <c r="A8" s="21"/>
      <c r="B8" s="177" t="str">
        <f>IF('BUDGET SUMMARY'!C5&lt;&gt;"",'BUDGET SUMMARY'!C5,"")</f>
        <v/>
      </c>
      <c r="C8" s="178"/>
      <c r="D8" s="178"/>
      <c r="E8" s="178"/>
      <c r="F8" s="179"/>
      <c r="G8" s="21"/>
      <c r="H8" s="27" t="s">
        <v>114</v>
      </c>
      <c r="I8" s="180" t="str">
        <f>IF(SUM(J32)&lt;&gt;0,SUM(J32),"")</f>
        <v/>
      </c>
      <c r="J8" s="188"/>
      <c r="K8" s="25"/>
    </row>
    <row r="9" spans="1:11" x14ac:dyDescent="0.35">
      <c r="A9" s="21"/>
      <c r="B9" s="22"/>
      <c r="C9" s="22"/>
      <c r="D9" s="22"/>
      <c r="E9" s="22"/>
      <c r="F9" s="22"/>
      <c r="G9" s="22"/>
      <c r="H9" s="27" t="s">
        <v>115</v>
      </c>
      <c r="I9" s="180" t="str">
        <f>IF(SUM(J47)&lt;&gt;0,SUM(J47),"")</f>
        <v/>
      </c>
      <c r="J9" s="188"/>
      <c r="K9" s="25"/>
    </row>
    <row r="10" spans="1:11" x14ac:dyDescent="0.35">
      <c r="A10" s="21"/>
      <c r="B10" s="22"/>
      <c r="C10" s="22"/>
      <c r="D10" s="22"/>
      <c r="E10" s="22"/>
      <c r="F10" s="22"/>
      <c r="G10" s="22"/>
      <c r="H10" s="22"/>
      <c r="I10" s="22"/>
      <c r="J10" s="25"/>
      <c r="K10" s="25"/>
    </row>
    <row r="11" spans="1:11" ht="20.25" customHeight="1" x14ac:dyDescent="0.35">
      <c r="A11" s="21"/>
      <c r="B11" s="165" t="s">
        <v>105</v>
      </c>
      <c r="C11" s="165"/>
      <c r="D11" s="165"/>
      <c r="E11" s="170" t="s">
        <v>88</v>
      </c>
      <c r="F11" s="170"/>
      <c r="G11" s="170"/>
      <c r="H11" s="170"/>
      <c r="I11" s="170"/>
      <c r="J11" s="43" t="s">
        <v>84</v>
      </c>
      <c r="K11" s="25"/>
    </row>
    <row r="12" spans="1:11" x14ac:dyDescent="0.35">
      <c r="A12" s="31">
        <v>1</v>
      </c>
      <c r="B12" s="184" t="s">
        <v>120</v>
      </c>
      <c r="C12" s="185"/>
      <c r="D12" s="186"/>
      <c r="E12" s="166"/>
      <c r="F12" s="167"/>
      <c r="G12" s="167"/>
      <c r="H12" s="167"/>
      <c r="I12" s="183"/>
      <c r="J12" s="7"/>
      <c r="K12" s="25"/>
    </row>
    <row r="13" spans="1:11" x14ac:dyDescent="0.35">
      <c r="A13" s="31">
        <v>2</v>
      </c>
      <c r="B13" s="184" t="s">
        <v>120</v>
      </c>
      <c r="C13" s="185"/>
      <c r="D13" s="186"/>
      <c r="E13" s="166"/>
      <c r="F13" s="167"/>
      <c r="G13" s="167"/>
      <c r="H13" s="167"/>
      <c r="I13" s="183"/>
      <c r="J13" s="7"/>
      <c r="K13" s="25"/>
    </row>
    <row r="14" spans="1:11" x14ac:dyDescent="0.35">
      <c r="A14" s="31">
        <v>3</v>
      </c>
      <c r="B14" s="184" t="s">
        <v>120</v>
      </c>
      <c r="C14" s="185"/>
      <c r="D14" s="186"/>
      <c r="E14" s="166"/>
      <c r="F14" s="167"/>
      <c r="G14" s="167"/>
      <c r="H14" s="167"/>
      <c r="I14" s="183"/>
      <c r="J14" s="7"/>
      <c r="K14" s="25"/>
    </row>
    <row r="15" spans="1:11" x14ac:dyDescent="0.35">
      <c r="A15" s="31">
        <v>4</v>
      </c>
      <c r="B15" s="184" t="s">
        <v>120</v>
      </c>
      <c r="C15" s="185"/>
      <c r="D15" s="186"/>
      <c r="E15" s="166"/>
      <c r="F15" s="167"/>
      <c r="G15" s="167"/>
      <c r="H15" s="167"/>
      <c r="I15" s="183"/>
      <c r="J15" s="7"/>
      <c r="K15" s="25"/>
    </row>
    <row r="16" spans="1:11" x14ac:dyDescent="0.35">
      <c r="A16" s="31">
        <v>5</v>
      </c>
      <c r="B16" s="184" t="s">
        <v>120</v>
      </c>
      <c r="C16" s="185"/>
      <c r="D16" s="186"/>
      <c r="E16" s="166"/>
      <c r="F16" s="167"/>
      <c r="G16" s="167"/>
      <c r="H16" s="167"/>
      <c r="I16" s="183"/>
      <c r="J16" s="7"/>
      <c r="K16" s="25"/>
    </row>
    <row r="17" spans="1:11" x14ac:dyDescent="0.35">
      <c r="A17" s="21"/>
      <c r="B17" s="51" t="s">
        <v>166</v>
      </c>
      <c r="C17" s="22"/>
      <c r="D17" s="22"/>
      <c r="E17" s="22"/>
      <c r="F17" s="22"/>
      <c r="G17" s="22"/>
      <c r="H17" s="22"/>
      <c r="I17" s="55" t="s">
        <v>104</v>
      </c>
      <c r="J17" s="32" t="str">
        <f>IF(SUMIF(J12:J16,"&lt;&gt;",J12:J16),SUMIF(B12:D16,"=3*",J12:J16),"")</f>
        <v/>
      </c>
      <c r="K17" s="25"/>
    </row>
    <row r="18" spans="1:11" x14ac:dyDescent="0.35">
      <c r="A18" s="21"/>
      <c r="B18" s="22"/>
      <c r="C18" s="22"/>
      <c r="D18" s="22"/>
      <c r="E18" s="22"/>
      <c r="F18" s="22"/>
      <c r="G18" s="22"/>
      <c r="H18" s="22"/>
      <c r="I18" s="22"/>
      <c r="J18" s="25"/>
      <c r="K18" s="25"/>
    </row>
    <row r="19" spans="1:11" ht="23.25" customHeight="1" x14ac:dyDescent="0.35">
      <c r="A19" s="21"/>
      <c r="B19" s="192" t="s">
        <v>119</v>
      </c>
      <c r="C19" s="192"/>
      <c r="D19" s="192"/>
      <c r="E19" s="28" t="s">
        <v>88</v>
      </c>
      <c r="F19" s="29"/>
      <c r="G19" s="29"/>
      <c r="H19" s="29"/>
      <c r="I19" s="29"/>
      <c r="J19" s="30" t="s">
        <v>84</v>
      </c>
      <c r="K19" s="25"/>
    </row>
    <row r="20" spans="1:11" x14ac:dyDescent="0.35">
      <c r="A20" s="31">
        <v>1</v>
      </c>
      <c r="B20" s="189"/>
      <c r="C20" s="190"/>
      <c r="D20" s="191"/>
      <c r="E20" s="166"/>
      <c r="F20" s="167"/>
      <c r="G20" s="167"/>
      <c r="H20" s="167"/>
      <c r="I20" s="183"/>
      <c r="J20" s="7"/>
      <c r="K20" s="25"/>
    </row>
    <row r="21" spans="1:11" x14ac:dyDescent="0.35">
      <c r="A21" s="31">
        <v>2</v>
      </c>
      <c r="B21" s="189"/>
      <c r="C21" s="190"/>
      <c r="D21" s="191"/>
      <c r="E21" s="166"/>
      <c r="F21" s="167"/>
      <c r="G21" s="167"/>
      <c r="H21" s="167"/>
      <c r="I21" s="183"/>
      <c r="J21" s="7"/>
      <c r="K21" s="25"/>
    </row>
    <row r="22" spans="1:11" x14ac:dyDescent="0.35">
      <c r="A22" s="31">
        <v>3</v>
      </c>
      <c r="B22" s="189"/>
      <c r="C22" s="190"/>
      <c r="D22" s="191"/>
      <c r="E22" s="166"/>
      <c r="F22" s="167"/>
      <c r="G22" s="167"/>
      <c r="H22" s="167"/>
      <c r="I22" s="183"/>
      <c r="J22" s="7"/>
      <c r="K22" s="25"/>
    </row>
    <row r="23" spans="1:11" x14ac:dyDescent="0.35">
      <c r="A23" s="31">
        <v>4</v>
      </c>
      <c r="B23" s="189"/>
      <c r="C23" s="190"/>
      <c r="D23" s="191"/>
      <c r="E23" s="166"/>
      <c r="F23" s="167"/>
      <c r="G23" s="167"/>
      <c r="H23" s="167"/>
      <c r="I23" s="183"/>
      <c r="J23" s="7"/>
      <c r="K23" s="25"/>
    </row>
    <row r="24" spans="1:11" x14ac:dyDescent="0.35">
      <c r="A24" s="31">
        <v>5</v>
      </c>
      <c r="B24" s="189"/>
      <c r="C24" s="190"/>
      <c r="D24" s="191"/>
      <c r="E24" s="166"/>
      <c r="F24" s="167"/>
      <c r="G24" s="167"/>
      <c r="H24" s="167"/>
      <c r="I24" s="183"/>
      <c r="J24" s="7"/>
      <c r="K24" s="25"/>
    </row>
    <row r="25" spans="1:11" x14ac:dyDescent="0.35">
      <c r="A25" s="31">
        <v>6</v>
      </c>
      <c r="B25" s="189"/>
      <c r="C25" s="190"/>
      <c r="D25" s="191"/>
      <c r="E25" s="166"/>
      <c r="F25" s="167"/>
      <c r="G25" s="167"/>
      <c r="H25" s="167"/>
      <c r="I25" s="183"/>
      <c r="J25" s="7"/>
      <c r="K25" s="25"/>
    </row>
    <row r="26" spans="1:11" x14ac:dyDescent="0.35">
      <c r="A26" s="31">
        <v>7</v>
      </c>
      <c r="B26" s="189"/>
      <c r="C26" s="190"/>
      <c r="D26" s="191"/>
      <c r="E26" s="166"/>
      <c r="F26" s="167"/>
      <c r="G26" s="167"/>
      <c r="H26" s="167"/>
      <c r="I26" s="183"/>
      <c r="J26" s="7"/>
      <c r="K26" s="25"/>
    </row>
    <row r="27" spans="1:11" x14ac:dyDescent="0.35">
      <c r="A27" s="31">
        <v>8</v>
      </c>
      <c r="B27" s="189"/>
      <c r="C27" s="190"/>
      <c r="D27" s="191"/>
      <c r="E27" s="166"/>
      <c r="F27" s="167"/>
      <c r="G27" s="167"/>
      <c r="H27" s="167"/>
      <c r="I27" s="183"/>
      <c r="J27" s="7"/>
      <c r="K27" s="25"/>
    </row>
    <row r="28" spans="1:11" x14ac:dyDescent="0.35">
      <c r="A28" s="31">
        <v>9</v>
      </c>
      <c r="B28" s="189"/>
      <c r="C28" s="190"/>
      <c r="D28" s="191"/>
      <c r="E28" s="166"/>
      <c r="F28" s="167"/>
      <c r="G28" s="167"/>
      <c r="H28" s="167"/>
      <c r="I28" s="183"/>
      <c r="J28" s="7"/>
      <c r="K28" s="25"/>
    </row>
    <row r="29" spans="1:11" x14ac:dyDescent="0.35">
      <c r="A29" s="31">
        <v>10</v>
      </c>
      <c r="B29" s="189"/>
      <c r="C29" s="190"/>
      <c r="D29" s="191"/>
      <c r="E29" s="166"/>
      <c r="F29" s="167"/>
      <c r="G29" s="167"/>
      <c r="H29" s="167"/>
      <c r="I29" s="183"/>
      <c r="J29" s="7"/>
      <c r="K29" s="25"/>
    </row>
    <row r="30" spans="1:11" x14ac:dyDescent="0.35">
      <c r="A30" s="31">
        <v>11</v>
      </c>
      <c r="B30" s="189"/>
      <c r="C30" s="190"/>
      <c r="D30" s="191"/>
      <c r="E30" s="166"/>
      <c r="F30" s="167"/>
      <c r="G30" s="167"/>
      <c r="H30" s="167"/>
      <c r="I30" s="183"/>
      <c r="J30" s="7"/>
      <c r="K30" s="25"/>
    </row>
    <row r="31" spans="1:11" x14ac:dyDescent="0.35">
      <c r="A31" s="31">
        <v>12</v>
      </c>
      <c r="B31" s="189"/>
      <c r="C31" s="190"/>
      <c r="D31" s="191"/>
      <c r="E31" s="166"/>
      <c r="F31" s="167"/>
      <c r="G31" s="167"/>
      <c r="H31" s="167"/>
      <c r="I31" s="183"/>
      <c r="J31" s="7"/>
      <c r="K31" s="25"/>
    </row>
    <row r="32" spans="1:11" x14ac:dyDescent="0.35">
      <c r="A32" s="21"/>
      <c r="B32" s="21"/>
      <c r="C32" s="21"/>
      <c r="D32" s="21"/>
      <c r="E32" s="21"/>
      <c r="F32" s="21"/>
      <c r="G32" s="21"/>
      <c r="H32" s="21"/>
      <c r="I32" s="55" t="s">
        <v>133</v>
      </c>
      <c r="J32" s="32" t="str">
        <f>IF(SUMIF(J20:J31,"&lt;&gt;",J20:J31),SUMIF(B20:D31,"=4*",J20:J31),"")</f>
        <v/>
      </c>
      <c r="K32" s="25"/>
    </row>
    <row r="33" spans="1:11" x14ac:dyDescent="0.35">
      <c r="A33" s="21"/>
      <c r="B33" s="21"/>
      <c r="C33" s="21"/>
      <c r="D33" s="21"/>
      <c r="E33" s="21"/>
      <c r="F33" s="21"/>
      <c r="G33" s="21"/>
      <c r="H33" s="21"/>
      <c r="I33" s="21"/>
      <c r="J33" s="21"/>
      <c r="K33" s="25"/>
    </row>
    <row r="34" spans="1:11" ht="22.5" customHeight="1" x14ac:dyDescent="0.35">
      <c r="A34" s="21"/>
      <c r="B34" s="165" t="s">
        <v>173</v>
      </c>
      <c r="C34" s="165"/>
      <c r="D34" s="165"/>
      <c r="E34" s="28" t="s">
        <v>88</v>
      </c>
      <c r="F34" s="29"/>
      <c r="G34" s="29"/>
      <c r="H34" s="29"/>
      <c r="I34" s="29"/>
      <c r="J34" s="30" t="s">
        <v>84</v>
      </c>
      <c r="K34" s="25"/>
    </row>
    <row r="35" spans="1:11" x14ac:dyDescent="0.35">
      <c r="A35" s="31">
        <v>1</v>
      </c>
      <c r="B35" s="171" t="s">
        <v>120</v>
      </c>
      <c r="C35" s="171"/>
      <c r="D35" s="171"/>
      <c r="E35" s="166"/>
      <c r="F35" s="167"/>
      <c r="G35" s="167"/>
      <c r="H35" s="167"/>
      <c r="I35" s="183"/>
      <c r="J35" s="7"/>
      <c r="K35" s="25"/>
    </row>
    <row r="36" spans="1:11" x14ac:dyDescent="0.35">
      <c r="A36" s="31">
        <v>2</v>
      </c>
      <c r="B36" s="171"/>
      <c r="C36" s="171"/>
      <c r="D36" s="171"/>
      <c r="E36" s="166"/>
      <c r="F36" s="167"/>
      <c r="G36" s="167"/>
      <c r="H36" s="167"/>
      <c r="I36" s="183"/>
      <c r="J36" s="7"/>
      <c r="K36" s="25"/>
    </row>
    <row r="37" spans="1:11" x14ac:dyDescent="0.35">
      <c r="A37" s="31">
        <v>3</v>
      </c>
      <c r="B37" s="171"/>
      <c r="C37" s="171"/>
      <c r="D37" s="171"/>
      <c r="E37" s="166"/>
      <c r="F37" s="167"/>
      <c r="G37" s="167"/>
      <c r="H37" s="167"/>
      <c r="I37" s="183"/>
      <c r="J37" s="7"/>
      <c r="K37" s="25"/>
    </row>
    <row r="38" spans="1:11" x14ac:dyDescent="0.35">
      <c r="A38" s="31">
        <v>4</v>
      </c>
      <c r="B38" s="171"/>
      <c r="C38" s="171"/>
      <c r="D38" s="171"/>
      <c r="E38" s="166"/>
      <c r="F38" s="167"/>
      <c r="G38" s="167"/>
      <c r="H38" s="167"/>
      <c r="I38" s="183"/>
      <c r="J38" s="7"/>
      <c r="K38" s="25"/>
    </row>
    <row r="39" spans="1:11" x14ac:dyDescent="0.35">
      <c r="A39" s="31">
        <v>5</v>
      </c>
      <c r="B39" s="171"/>
      <c r="C39" s="171"/>
      <c r="D39" s="171"/>
      <c r="E39" s="166"/>
      <c r="F39" s="167"/>
      <c r="G39" s="167"/>
      <c r="H39" s="167"/>
      <c r="I39" s="183"/>
      <c r="J39" s="7"/>
      <c r="K39" s="25"/>
    </row>
    <row r="40" spans="1:11" x14ac:dyDescent="0.35">
      <c r="A40" s="31">
        <v>6</v>
      </c>
      <c r="B40" s="171"/>
      <c r="C40" s="171"/>
      <c r="D40" s="171"/>
      <c r="E40" s="166"/>
      <c r="F40" s="167"/>
      <c r="G40" s="167"/>
      <c r="H40" s="167"/>
      <c r="I40" s="183"/>
      <c r="J40" s="7"/>
      <c r="K40" s="25"/>
    </row>
    <row r="41" spans="1:11" x14ac:dyDescent="0.35">
      <c r="A41" s="31">
        <v>7</v>
      </c>
      <c r="B41" s="171"/>
      <c r="C41" s="171"/>
      <c r="D41" s="171"/>
      <c r="E41" s="166"/>
      <c r="F41" s="167"/>
      <c r="G41" s="167"/>
      <c r="H41" s="167"/>
      <c r="I41" s="183"/>
      <c r="J41" s="7"/>
      <c r="K41" s="25"/>
    </row>
    <row r="42" spans="1:11" x14ac:dyDescent="0.35">
      <c r="A42" s="31">
        <v>8</v>
      </c>
      <c r="B42" s="171"/>
      <c r="C42" s="171"/>
      <c r="D42" s="171"/>
      <c r="E42" s="166"/>
      <c r="F42" s="167"/>
      <c r="G42" s="167"/>
      <c r="H42" s="167"/>
      <c r="I42" s="183"/>
      <c r="J42" s="7"/>
      <c r="K42" s="25"/>
    </row>
    <row r="43" spans="1:11" x14ac:dyDescent="0.35">
      <c r="A43" s="31">
        <v>9</v>
      </c>
      <c r="B43" s="171"/>
      <c r="C43" s="171"/>
      <c r="D43" s="171"/>
      <c r="E43" s="166"/>
      <c r="F43" s="167"/>
      <c r="G43" s="167"/>
      <c r="H43" s="167"/>
      <c r="I43" s="183"/>
      <c r="J43" s="7"/>
      <c r="K43" s="25"/>
    </row>
    <row r="44" spans="1:11" x14ac:dyDescent="0.35">
      <c r="A44" s="31">
        <v>10</v>
      </c>
      <c r="B44" s="171"/>
      <c r="C44" s="171"/>
      <c r="D44" s="171"/>
      <c r="E44" s="166"/>
      <c r="F44" s="167"/>
      <c r="G44" s="167"/>
      <c r="H44" s="167"/>
      <c r="I44" s="183"/>
      <c r="J44" s="7"/>
      <c r="K44" s="25"/>
    </row>
    <row r="45" spans="1:11" x14ac:dyDescent="0.35">
      <c r="A45" s="31">
        <v>11</v>
      </c>
      <c r="B45" s="171"/>
      <c r="C45" s="171"/>
      <c r="D45" s="171"/>
      <c r="E45" s="166"/>
      <c r="F45" s="167"/>
      <c r="G45" s="167"/>
      <c r="H45" s="167"/>
      <c r="I45" s="183"/>
      <c r="J45" s="7"/>
      <c r="K45" s="25"/>
    </row>
    <row r="46" spans="1:11" x14ac:dyDescent="0.35">
      <c r="A46" s="31">
        <v>12</v>
      </c>
      <c r="B46" s="171"/>
      <c r="C46" s="171"/>
      <c r="D46" s="171"/>
      <c r="E46" s="166"/>
      <c r="F46" s="167"/>
      <c r="G46" s="167"/>
      <c r="H46" s="167"/>
      <c r="I46" s="183"/>
      <c r="J46" s="7"/>
      <c r="K46" s="25"/>
    </row>
    <row r="47" spans="1:11" x14ac:dyDescent="0.35">
      <c r="A47" s="21"/>
      <c r="B47" s="21"/>
      <c r="C47" s="21"/>
      <c r="D47" s="21"/>
      <c r="E47" s="21"/>
      <c r="F47" s="21"/>
      <c r="G47" s="21"/>
      <c r="H47" s="21"/>
      <c r="I47" s="55" t="s">
        <v>134</v>
      </c>
      <c r="J47" s="32" t="str">
        <f>IF(SUMIF(J35:J46,"&lt;&gt;",J35:J46),SUMIF(B35:D46,"=5*",J35:J46),"")</f>
        <v/>
      </c>
      <c r="K47" s="25"/>
    </row>
    <row r="48" spans="1:11" x14ac:dyDescent="0.35">
      <c r="A48" s="21"/>
      <c r="B48" s="21"/>
      <c r="C48" s="21"/>
      <c r="D48" s="21"/>
      <c r="E48" s="21"/>
      <c r="F48" s="21"/>
      <c r="G48" s="21"/>
      <c r="H48" s="21"/>
      <c r="I48" s="21"/>
      <c r="J48" s="21"/>
      <c r="K48" s="25"/>
    </row>
    <row r="49" spans="1:11" x14ac:dyDescent="0.35">
      <c r="A49" s="21"/>
      <c r="B49" s="21"/>
      <c r="C49" s="21"/>
      <c r="D49" s="21"/>
      <c r="E49" s="21"/>
      <c r="F49" s="21"/>
      <c r="G49" s="21"/>
      <c r="H49" s="21"/>
      <c r="I49" s="21"/>
      <c r="J49" s="21"/>
      <c r="K49" s="25"/>
    </row>
  </sheetData>
  <sheetProtection algorithmName="SHA-512" hashValue="2vu6bpAmpeNC6nbN1bUgRKX8M0VYJCJENNBRZudppmBb0P51JccoTZ7kKD00OsIDnIc2G5At35CTl4xoeqrF6A==" saltValue="JYjsUjhgu+vWY8Rq36b9hQ==" spinCount="100000" sheet="1" selectLockedCells="1"/>
  <mergeCells count="73">
    <mergeCell ref="B1:F1"/>
    <mergeCell ref="H1:J1"/>
    <mergeCell ref="B2:F2"/>
    <mergeCell ref="B40:D40"/>
    <mergeCell ref="B41:D41"/>
    <mergeCell ref="B30:D30"/>
    <mergeCell ref="B34:D34"/>
    <mergeCell ref="B25:D25"/>
    <mergeCell ref="B26:D26"/>
    <mergeCell ref="B27:D27"/>
    <mergeCell ref="B31:D31"/>
    <mergeCell ref="B28:D28"/>
    <mergeCell ref="B29:D29"/>
    <mergeCell ref="B20:D20"/>
    <mergeCell ref="B21:D21"/>
    <mergeCell ref="B22:D22"/>
    <mergeCell ref="B35:D35"/>
    <mergeCell ref="B36:D36"/>
    <mergeCell ref="B37:D37"/>
    <mergeCell ref="B38:D38"/>
    <mergeCell ref="B39:D39"/>
    <mergeCell ref="B23:D23"/>
    <mergeCell ref="B24:D24"/>
    <mergeCell ref="B19:D19"/>
    <mergeCell ref="B6:D6"/>
    <mergeCell ref="B8:F8"/>
    <mergeCell ref="B16:D16"/>
    <mergeCell ref="E16:I16"/>
    <mergeCell ref="E20:I20"/>
    <mergeCell ref="E21:I21"/>
    <mergeCell ref="E22:I22"/>
    <mergeCell ref="E23:I23"/>
    <mergeCell ref="E24:I24"/>
    <mergeCell ref="B14:D14"/>
    <mergeCell ref="E14:I14"/>
    <mergeCell ref="I8:J8"/>
    <mergeCell ref="I9:J9"/>
    <mergeCell ref="I2:J2"/>
    <mergeCell ref="I6:J6"/>
    <mergeCell ref="B11:D11"/>
    <mergeCell ref="E11:I11"/>
    <mergeCell ref="B15:D15"/>
    <mergeCell ref="E15:I15"/>
    <mergeCell ref="E13:I13"/>
    <mergeCell ref="B12:D12"/>
    <mergeCell ref="E12:I12"/>
    <mergeCell ref="B13:D13"/>
    <mergeCell ref="B3:F3"/>
    <mergeCell ref="I4:J4"/>
    <mergeCell ref="E25:I25"/>
    <mergeCell ref="E26:I26"/>
    <mergeCell ref="E27:I27"/>
    <mergeCell ref="E28:I28"/>
    <mergeCell ref="E29:I29"/>
    <mergeCell ref="E30:I30"/>
    <mergeCell ref="E31:I31"/>
    <mergeCell ref="E35:I35"/>
    <mergeCell ref="E36:I36"/>
    <mergeCell ref="E37:I37"/>
    <mergeCell ref="B46:D46"/>
    <mergeCell ref="E46:I46"/>
    <mergeCell ref="E38:I38"/>
    <mergeCell ref="E39:I39"/>
    <mergeCell ref="E45:I45"/>
    <mergeCell ref="E40:I40"/>
    <mergeCell ref="E41:I41"/>
    <mergeCell ref="E42:I42"/>
    <mergeCell ref="E43:I43"/>
    <mergeCell ref="E44:I44"/>
    <mergeCell ref="B45:D45"/>
    <mergeCell ref="B42:D42"/>
    <mergeCell ref="B43:D43"/>
    <mergeCell ref="B44:D44"/>
  </mergeCells>
  <dataValidations count="1">
    <dataValidation type="whole" operator="greaterThan" allowBlank="1" showErrorMessage="1" promptTitle="Applied amount" prompt="Type only numbers in the cell" sqref="J20:J31 J35:J46 J12:J16" xr:uid="{6BEB7568-C885-4A1D-AB87-D2B5107CD57F}">
      <formula1>0</formula1>
    </dataValidation>
  </dataValidations>
  <pageMargins left="0.23622047244094491" right="0.23622047244094491" top="0.74803149606299213" bottom="0.74803149606299213"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Title="Budget post" prompt="Choose a budget post from the dropdown list" xr:uid="{0732D79F-FBBD-4551-9DE2-C5760559CBA5}">
          <x14:formula1>
            <xm:f>'DOLD TEKNISK FLIK'!$F$15:$F$16</xm:f>
          </x14:formula1>
          <xm:sqref>B12:D16</xm:sqref>
        </x14:dataValidation>
        <x14:dataValidation type="list" allowBlank="1" showInputMessage="1" showErrorMessage="1" promptTitle="Budget post" prompt="Choose a budget post from the dropdown list" xr:uid="{41D81266-80DE-46E0-A060-85354137C577}">
          <x14:formula1>
            <xm:f>'DOLD TEKNISK FLIK'!$F$18:$F$22</xm:f>
          </x14:formula1>
          <xm:sqref>B20:D31</xm:sqref>
        </x14:dataValidation>
        <x14:dataValidation type="list" allowBlank="1" showInputMessage="1" showErrorMessage="1" promptTitle="Budget post" prompt="Choose a budget post from the dropdown list" xr:uid="{4321E183-EAAE-481C-B94A-EB2A0E66943F}">
          <x14:formula1>
            <xm:f>'DOLD TEKNISK FLIK'!$F$24:$F$27</xm:f>
          </x14:formula1>
          <xm:sqref>B35:D46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1BA0DF-EB15-4315-8E41-2FCFFE22B2C5}">
  <sheetPr codeName="Blad4">
    <tabColor theme="4" tint="0.59999389629810485"/>
  </sheetPr>
  <dimension ref="A1:K40"/>
  <sheetViews>
    <sheetView topLeftCell="A5" zoomScale="80" zoomScaleNormal="80" workbookViewId="0">
      <selection activeCell="J16" sqref="J16"/>
    </sheetView>
  </sheetViews>
  <sheetFormatPr defaultRowHeight="14.5" x14ac:dyDescent="0.35"/>
  <cols>
    <col min="1" max="1" width="2.54296875" customWidth="1"/>
    <col min="2" max="2" width="3.54296875" customWidth="1"/>
    <col min="3" max="3" width="27" customWidth="1"/>
    <col min="4" max="4" width="15.1796875" customWidth="1"/>
    <col min="5" max="7" width="10.54296875" customWidth="1"/>
    <col min="8" max="8" width="22" customWidth="1"/>
    <col min="9" max="9" width="100.81640625" customWidth="1"/>
    <col min="10" max="10" width="13.81640625" customWidth="1"/>
    <col min="11" max="11" width="3.1796875" customWidth="1"/>
  </cols>
  <sheetData>
    <row r="1" spans="1:11" ht="23.5" x14ac:dyDescent="0.55000000000000004">
      <c r="A1" s="21"/>
      <c r="B1" s="193" t="s">
        <v>85</v>
      </c>
      <c r="C1" s="193"/>
      <c r="D1" s="193"/>
      <c r="E1" s="193"/>
      <c r="F1" s="193"/>
      <c r="G1" s="21"/>
      <c r="H1" s="22"/>
      <c r="I1" s="22"/>
      <c r="J1" s="22"/>
      <c r="K1" s="34"/>
    </row>
    <row r="2" spans="1:11" ht="15" customHeight="1" x14ac:dyDescent="0.35">
      <c r="A2" s="21"/>
      <c r="B2" s="187" t="s">
        <v>170</v>
      </c>
      <c r="C2" s="187"/>
      <c r="D2" s="187"/>
      <c r="E2" s="187"/>
      <c r="F2" s="187"/>
      <c r="G2" s="21"/>
      <c r="H2" s="24" t="s">
        <v>91</v>
      </c>
      <c r="I2" s="175" t="str">
        <f>IF(SUM(J17,J25)&lt;&gt;0,SUM(J17,J25),"")</f>
        <v/>
      </c>
      <c r="J2" s="176"/>
      <c r="K2" s="34"/>
    </row>
    <row r="3" spans="1:11" ht="15" customHeight="1" x14ac:dyDescent="0.35">
      <c r="A3" s="21"/>
      <c r="B3" s="187" t="s">
        <v>204</v>
      </c>
      <c r="C3" s="187"/>
      <c r="D3" s="187"/>
      <c r="E3" s="187"/>
      <c r="F3" s="187"/>
      <c r="G3" s="21"/>
      <c r="H3" s="24"/>
      <c r="I3" s="35"/>
      <c r="J3" s="35"/>
      <c r="K3" s="34"/>
    </row>
    <row r="4" spans="1:11" x14ac:dyDescent="0.35">
      <c r="A4" s="21"/>
      <c r="B4" s="187"/>
      <c r="C4" s="187"/>
      <c r="D4" s="187"/>
      <c r="E4" s="187"/>
      <c r="F4" s="187"/>
      <c r="G4" s="21"/>
      <c r="H4" s="27" t="s">
        <v>176</v>
      </c>
      <c r="I4" s="180" t="str">
        <f>IF(SUM(J17)&lt;&gt;0,SUM(J17),"")</f>
        <v/>
      </c>
      <c r="J4" s="188"/>
      <c r="K4" s="34"/>
    </row>
    <row r="5" spans="1:11" x14ac:dyDescent="0.35">
      <c r="A5" s="21"/>
      <c r="B5" s="23" t="s">
        <v>45</v>
      </c>
      <c r="C5" s="26"/>
      <c r="D5" s="23"/>
      <c r="E5" s="23"/>
      <c r="F5" s="22"/>
      <c r="G5" s="21"/>
      <c r="H5" s="27" t="s">
        <v>116</v>
      </c>
      <c r="I5" s="180" t="str">
        <f>IF(SUM(J25)&lt;&gt;0,SUM(J25),"")</f>
        <v/>
      </c>
      <c r="J5" s="188"/>
      <c r="K5" s="34"/>
    </row>
    <row r="6" spans="1:11" x14ac:dyDescent="0.35">
      <c r="A6" s="21"/>
      <c r="B6" s="177" t="str">
        <f>IF('BUDGET SUMMARY'!C6&lt;&gt;"",'BUDGET SUMMARY'!C6,"")</f>
        <v/>
      </c>
      <c r="C6" s="178"/>
      <c r="D6" s="179"/>
      <c r="E6" s="23"/>
      <c r="F6" s="22"/>
      <c r="G6" s="21"/>
      <c r="H6" s="24"/>
      <c r="I6" s="35"/>
      <c r="J6" s="35"/>
      <c r="K6" s="34"/>
    </row>
    <row r="7" spans="1:11" x14ac:dyDescent="0.35">
      <c r="A7" s="21"/>
      <c r="B7" s="23" t="s">
        <v>100</v>
      </c>
      <c r="C7" s="23"/>
      <c r="D7" s="23"/>
      <c r="E7" s="23"/>
      <c r="F7" s="23"/>
      <c r="G7" s="21"/>
      <c r="H7" s="24" t="s">
        <v>92</v>
      </c>
      <c r="I7" s="175" t="str">
        <f>IF(SUM(J38)&lt;&gt;0,SUM(J38),"")</f>
        <v/>
      </c>
      <c r="J7" s="176"/>
      <c r="K7" s="34"/>
    </row>
    <row r="8" spans="1:11" x14ac:dyDescent="0.35">
      <c r="A8" s="21"/>
      <c r="B8" s="177" t="str">
        <f>IF('BUDGET SUMMARY'!C5&lt;&gt;"",'BUDGET SUMMARY'!C5,"")</f>
        <v/>
      </c>
      <c r="C8" s="178"/>
      <c r="D8" s="178"/>
      <c r="E8" s="178"/>
      <c r="F8" s="179"/>
      <c r="G8" s="21"/>
      <c r="H8" s="24"/>
      <c r="I8" s="35"/>
      <c r="J8" s="35"/>
      <c r="K8" s="34"/>
    </row>
    <row r="9" spans="1:11" x14ac:dyDescent="0.35">
      <c r="A9" s="21"/>
      <c r="B9" s="36"/>
      <c r="C9" s="36"/>
      <c r="D9" s="36"/>
      <c r="E9" s="36"/>
      <c r="F9" s="36"/>
      <c r="G9" s="21"/>
      <c r="H9" s="27" t="s">
        <v>117</v>
      </c>
      <c r="I9" s="180" t="str">
        <f>IF(SUM(J38)&lt;&gt;0,SUM(J38),"")</f>
        <v/>
      </c>
      <c r="J9" s="188"/>
      <c r="K9" s="34"/>
    </row>
    <row r="10" spans="1:11" x14ac:dyDescent="0.35">
      <c r="A10" s="21"/>
      <c r="B10" s="37"/>
      <c r="C10" s="37"/>
      <c r="D10" s="37"/>
      <c r="E10" s="37"/>
      <c r="F10" s="37"/>
      <c r="G10" s="21"/>
      <c r="H10" s="22"/>
      <c r="I10" s="22"/>
      <c r="J10" s="25"/>
      <c r="K10" s="25"/>
    </row>
    <row r="11" spans="1:11" ht="23.75" customHeight="1" x14ac:dyDescent="0.35">
      <c r="A11" s="21"/>
      <c r="B11" s="165" t="s">
        <v>177</v>
      </c>
      <c r="C11" s="165"/>
      <c r="D11" s="165"/>
      <c r="E11" s="28" t="s">
        <v>88</v>
      </c>
      <c r="F11" s="29"/>
      <c r="G11" s="29"/>
      <c r="H11" s="29"/>
      <c r="I11" s="29"/>
      <c r="J11" s="38" t="s">
        <v>84</v>
      </c>
      <c r="K11" s="25"/>
    </row>
    <row r="12" spans="1:11" x14ac:dyDescent="0.35">
      <c r="A12" s="31">
        <v>1</v>
      </c>
      <c r="B12" s="171" t="s">
        <v>120</v>
      </c>
      <c r="C12" s="171"/>
      <c r="D12" s="171"/>
      <c r="E12" s="166"/>
      <c r="F12" s="167"/>
      <c r="G12" s="167"/>
      <c r="H12" s="167"/>
      <c r="I12" s="183"/>
      <c r="J12" s="7"/>
      <c r="K12" s="25"/>
    </row>
    <row r="13" spans="1:11" x14ac:dyDescent="0.35">
      <c r="A13" s="31">
        <v>2</v>
      </c>
      <c r="B13" s="171" t="s">
        <v>120</v>
      </c>
      <c r="C13" s="171"/>
      <c r="D13" s="171"/>
      <c r="E13" s="166"/>
      <c r="F13" s="167"/>
      <c r="G13" s="167"/>
      <c r="H13" s="167"/>
      <c r="I13" s="183"/>
      <c r="J13" s="7"/>
      <c r="K13" s="25"/>
    </row>
    <row r="14" spans="1:11" x14ac:dyDescent="0.35">
      <c r="A14" s="31">
        <v>3</v>
      </c>
      <c r="B14" s="171" t="s">
        <v>120</v>
      </c>
      <c r="C14" s="171"/>
      <c r="D14" s="171"/>
      <c r="E14" s="166"/>
      <c r="F14" s="167"/>
      <c r="G14" s="167"/>
      <c r="H14" s="167"/>
      <c r="I14" s="183"/>
      <c r="J14" s="7"/>
      <c r="K14" s="25"/>
    </row>
    <row r="15" spans="1:11" x14ac:dyDescent="0.35">
      <c r="A15" s="31">
        <v>4</v>
      </c>
      <c r="B15" s="171" t="s">
        <v>120</v>
      </c>
      <c r="C15" s="171"/>
      <c r="D15" s="171"/>
      <c r="E15" s="166"/>
      <c r="F15" s="167"/>
      <c r="G15" s="167"/>
      <c r="H15" s="167"/>
      <c r="I15" s="183"/>
      <c r="J15" s="7"/>
      <c r="K15" s="25"/>
    </row>
    <row r="16" spans="1:11" x14ac:dyDescent="0.35">
      <c r="A16" s="31">
        <v>5</v>
      </c>
      <c r="B16" s="171" t="s">
        <v>120</v>
      </c>
      <c r="C16" s="171"/>
      <c r="D16" s="171"/>
      <c r="E16" s="166"/>
      <c r="F16" s="167"/>
      <c r="G16" s="167"/>
      <c r="H16" s="167"/>
      <c r="I16" s="183"/>
      <c r="J16" s="7"/>
      <c r="K16" s="25"/>
    </row>
    <row r="17" spans="1:11" x14ac:dyDescent="0.35">
      <c r="A17" s="21"/>
      <c r="B17" s="39" t="s">
        <v>169</v>
      </c>
      <c r="C17" s="21"/>
      <c r="D17" s="21"/>
      <c r="E17" s="21"/>
      <c r="F17" s="21"/>
      <c r="G17" s="21"/>
      <c r="H17" s="21"/>
      <c r="I17" s="55" t="s">
        <v>180</v>
      </c>
      <c r="J17" s="32" t="str">
        <f>IF(SUMIF(J12:J16,"&lt;&gt;",J12:J16),SUMIF(B12:D16,"=6*",J12:J16),"")</f>
        <v/>
      </c>
      <c r="K17" s="25"/>
    </row>
    <row r="18" spans="1:11" x14ac:dyDescent="0.35">
      <c r="A18" s="21"/>
      <c r="B18" s="21"/>
      <c r="C18" s="21"/>
      <c r="D18" s="21"/>
      <c r="E18" s="21"/>
      <c r="F18" s="21"/>
      <c r="G18" s="21"/>
      <c r="H18" s="21"/>
      <c r="I18" s="21"/>
      <c r="J18" s="21"/>
      <c r="K18" s="21"/>
    </row>
    <row r="19" spans="1:11" ht="23" customHeight="1" x14ac:dyDescent="0.35">
      <c r="A19" s="21"/>
      <c r="B19" s="165" t="s">
        <v>178</v>
      </c>
      <c r="C19" s="165"/>
      <c r="D19" s="165"/>
      <c r="E19" s="28" t="s">
        <v>88</v>
      </c>
      <c r="F19" s="29"/>
      <c r="G19" s="29"/>
      <c r="H19" s="29"/>
      <c r="I19" s="29"/>
      <c r="J19" s="30" t="s">
        <v>84</v>
      </c>
      <c r="K19" s="21"/>
    </row>
    <row r="20" spans="1:11" x14ac:dyDescent="0.35">
      <c r="A20" s="31">
        <v>1</v>
      </c>
      <c r="B20" s="171"/>
      <c r="C20" s="171"/>
      <c r="D20" s="171"/>
      <c r="E20" s="166"/>
      <c r="F20" s="167"/>
      <c r="G20" s="167"/>
      <c r="H20" s="167"/>
      <c r="I20" s="183"/>
      <c r="J20" s="7"/>
      <c r="K20" s="21"/>
    </row>
    <row r="21" spans="1:11" x14ac:dyDescent="0.35">
      <c r="A21" s="31">
        <v>2</v>
      </c>
      <c r="B21" s="171"/>
      <c r="C21" s="171"/>
      <c r="D21" s="171"/>
      <c r="E21" s="166"/>
      <c r="F21" s="167"/>
      <c r="G21" s="167"/>
      <c r="H21" s="167"/>
      <c r="I21" s="183"/>
      <c r="J21" s="7"/>
      <c r="K21" s="21"/>
    </row>
    <row r="22" spans="1:11" x14ac:dyDescent="0.35">
      <c r="A22" s="31">
        <v>3</v>
      </c>
      <c r="B22" s="171"/>
      <c r="C22" s="171"/>
      <c r="D22" s="171"/>
      <c r="E22" s="166"/>
      <c r="F22" s="167"/>
      <c r="G22" s="167"/>
      <c r="H22" s="167"/>
      <c r="I22" s="183"/>
      <c r="J22" s="7"/>
      <c r="K22" s="21"/>
    </row>
    <row r="23" spans="1:11" x14ac:dyDescent="0.35">
      <c r="A23" s="31">
        <v>4</v>
      </c>
      <c r="B23" s="171"/>
      <c r="C23" s="171"/>
      <c r="D23" s="171"/>
      <c r="E23" s="166"/>
      <c r="F23" s="167"/>
      <c r="G23" s="167"/>
      <c r="H23" s="167"/>
      <c r="I23" s="183"/>
      <c r="J23" s="7"/>
      <c r="K23" s="21"/>
    </row>
    <row r="24" spans="1:11" x14ac:dyDescent="0.35">
      <c r="A24" s="31">
        <v>5</v>
      </c>
      <c r="B24" s="171"/>
      <c r="C24" s="171"/>
      <c r="D24" s="171"/>
      <c r="E24" s="166"/>
      <c r="F24" s="167"/>
      <c r="G24" s="167"/>
      <c r="H24" s="167"/>
      <c r="I24" s="183"/>
      <c r="J24" s="7"/>
      <c r="K24" s="21"/>
    </row>
    <row r="25" spans="1:11" x14ac:dyDescent="0.35">
      <c r="A25" s="21"/>
      <c r="B25" s="21"/>
      <c r="C25" s="21"/>
      <c r="D25" s="33"/>
      <c r="E25" s="33"/>
      <c r="F25" s="33"/>
      <c r="G25" s="33"/>
      <c r="H25" s="25"/>
      <c r="I25" s="55" t="s">
        <v>135</v>
      </c>
      <c r="J25" s="32" t="str">
        <f>IF(SUMIF(J20:J24,"&lt;&gt;",J20:J24),SUMIF(B20:D24,"=7*",J20:J24),"")</f>
        <v/>
      </c>
      <c r="K25" s="21"/>
    </row>
    <row r="26" spans="1:11" x14ac:dyDescent="0.35">
      <c r="A26" s="21"/>
      <c r="B26" s="21"/>
      <c r="C26" s="21"/>
      <c r="D26" s="33"/>
      <c r="E26" s="33"/>
      <c r="F26" s="33"/>
      <c r="G26" s="33"/>
      <c r="H26" s="25"/>
      <c r="I26" s="25"/>
      <c r="J26" s="25"/>
      <c r="K26" s="21"/>
    </row>
    <row r="27" spans="1:11" ht="21.65" customHeight="1" x14ac:dyDescent="0.35">
      <c r="A27" s="21"/>
      <c r="B27" s="165" t="s">
        <v>179</v>
      </c>
      <c r="C27" s="165"/>
      <c r="D27" s="165"/>
      <c r="E27" s="28" t="s">
        <v>88</v>
      </c>
      <c r="F27" s="29"/>
      <c r="G27" s="29"/>
      <c r="H27" s="29"/>
      <c r="I27" s="29"/>
      <c r="J27" s="30" t="s">
        <v>84</v>
      </c>
      <c r="K27" s="21"/>
    </row>
    <row r="28" spans="1:11" x14ac:dyDescent="0.35">
      <c r="A28" s="31">
        <v>1</v>
      </c>
      <c r="B28" s="171"/>
      <c r="C28" s="171"/>
      <c r="D28" s="171"/>
      <c r="E28" s="166"/>
      <c r="F28" s="167"/>
      <c r="G28" s="167"/>
      <c r="H28" s="167"/>
      <c r="I28" s="183"/>
      <c r="J28" s="7"/>
      <c r="K28" s="21"/>
    </row>
    <row r="29" spans="1:11" x14ac:dyDescent="0.35">
      <c r="A29" s="31">
        <v>2</v>
      </c>
      <c r="B29" s="171"/>
      <c r="C29" s="171"/>
      <c r="D29" s="171"/>
      <c r="E29" s="166"/>
      <c r="F29" s="167"/>
      <c r="G29" s="167"/>
      <c r="H29" s="167"/>
      <c r="I29" s="183"/>
      <c r="J29" s="7"/>
      <c r="K29" s="21"/>
    </row>
    <row r="30" spans="1:11" x14ac:dyDescent="0.35">
      <c r="A30" s="31">
        <v>3</v>
      </c>
      <c r="B30" s="171"/>
      <c r="C30" s="171"/>
      <c r="D30" s="171"/>
      <c r="E30" s="166"/>
      <c r="F30" s="167"/>
      <c r="G30" s="167"/>
      <c r="H30" s="167"/>
      <c r="I30" s="183"/>
      <c r="J30" s="7"/>
      <c r="K30" s="21"/>
    </row>
    <row r="31" spans="1:11" x14ac:dyDescent="0.35">
      <c r="A31" s="31">
        <v>4</v>
      </c>
      <c r="B31" s="171"/>
      <c r="C31" s="171"/>
      <c r="D31" s="171"/>
      <c r="E31" s="166"/>
      <c r="F31" s="167"/>
      <c r="G31" s="167"/>
      <c r="H31" s="167"/>
      <c r="I31" s="183"/>
      <c r="J31" s="7"/>
      <c r="K31" s="21"/>
    </row>
    <row r="32" spans="1:11" x14ac:dyDescent="0.35">
      <c r="A32" s="31">
        <v>5</v>
      </c>
      <c r="B32" s="171"/>
      <c r="C32" s="171"/>
      <c r="D32" s="171"/>
      <c r="E32" s="166"/>
      <c r="F32" s="167"/>
      <c r="G32" s="167"/>
      <c r="H32" s="167"/>
      <c r="I32" s="183"/>
      <c r="J32" s="7"/>
      <c r="K32" s="21"/>
    </row>
    <row r="33" spans="1:11" x14ac:dyDescent="0.35">
      <c r="A33" s="31">
        <v>6</v>
      </c>
      <c r="B33" s="171"/>
      <c r="C33" s="171"/>
      <c r="D33" s="171"/>
      <c r="E33" s="166"/>
      <c r="F33" s="167"/>
      <c r="G33" s="167"/>
      <c r="H33" s="167"/>
      <c r="I33" s="183"/>
      <c r="J33" s="7"/>
      <c r="K33" s="21"/>
    </row>
    <row r="34" spans="1:11" x14ac:dyDescent="0.35">
      <c r="A34" s="31">
        <v>7</v>
      </c>
      <c r="B34" s="171"/>
      <c r="C34" s="171"/>
      <c r="D34" s="171"/>
      <c r="E34" s="166"/>
      <c r="F34" s="167"/>
      <c r="G34" s="167"/>
      <c r="H34" s="167"/>
      <c r="I34" s="183"/>
      <c r="J34" s="7"/>
      <c r="K34" s="21"/>
    </row>
    <row r="35" spans="1:11" x14ac:dyDescent="0.35">
      <c r="A35" s="31">
        <v>8</v>
      </c>
      <c r="B35" s="171"/>
      <c r="C35" s="171"/>
      <c r="D35" s="171"/>
      <c r="E35" s="166"/>
      <c r="F35" s="167"/>
      <c r="G35" s="167"/>
      <c r="H35" s="167"/>
      <c r="I35" s="183"/>
      <c r="J35" s="7"/>
      <c r="K35" s="21"/>
    </row>
    <row r="36" spans="1:11" x14ac:dyDescent="0.35">
      <c r="A36" s="31">
        <v>9</v>
      </c>
      <c r="B36" s="171"/>
      <c r="C36" s="171"/>
      <c r="D36" s="171"/>
      <c r="E36" s="166"/>
      <c r="F36" s="167"/>
      <c r="G36" s="167"/>
      <c r="H36" s="167"/>
      <c r="I36" s="183"/>
      <c r="J36" s="7"/>
      <c r="K36" s="21"/>
    </row>
    <row r="37" spans="1:11" x14ac:dyDescent="0.35">
      <c r="A37" s="31">
        <v>10</v>
      </c>
      <c r="B37" s="171"/>
      <c r="C37" s="171"/>
      <c r="D37" s="171"/>
      <c r="E37" s="166"/>
      <c r="F37" s="167"/>
      <c r="G37" s="167"/>
      <c r="H37" s="167"/>
      <c r="I37" s="183"/>
      <c r="J37" s="7"/>
      <c r="K37" s="21"/>
    </row>
    <row r="38" spans="1:11" x14ac:dyDescent="0.35">
      <c r="A38" s="21"/>
      <c r="B38" s="194" t="s">
        <v>191</v>
      </c>
      <c r="C38" s="194"/>
      <c r="D38" s="194"/>
      <c r="E38" s="194"/>
      <c r="F38" s="194"/>
      <c r="G38" s="194"/>
      <c r="H38" s="25"/>
      <c r="I38" s="56" t="s">
        <v>136</v>
      </c>
      <c r="J38" s="41" t="str">
        <f>IF(SUMIF(J28:J37,"&lt;&gt;",J28:J37),SUMIF(B28:D37,"=8*",J28:J37),"")</f>
        <v/>
      </c>
      <c r="K38" s="21"/>
    </row>
    <row r="39" spans="1:11" x14ac:dyDescent="0.35">
      <c r="A39" s="21"/>
      <c r="B39" s="195"/>
      <c r="C39" s="195"/>
      <c r="D39" s="195"/>
      <c r="E39" s="195"/>
      <c r="F39" s="195"/>
      <c r="G39" s="195"/>
      <c r="H39" s="25"/>
      <c r="I39" s="25"/>
      <c r="J39" s="42"/>
      <c r="K39" s="40"/>
    </row>
    <row r="40" spans="1:11" x14ac:dyDescent="0.35">
      <c r="A40" s="21"/>
      <c r="B40" s="21"/>
      <c r="C40" s="21"/>
      <c r="D40" s="33"/>
      <c r="E40" s="33"/>
      <c r="F40" s="33"/>
      <c r="G40" s="33"/>
      <c r="H40" s="25"/>
      <c r="I40" s="25"/>
      <c r="J40" s="25"/>
      <c r="K40" s="25"/>
    </row>
  </sheetData>
  <sheetProtection algorithmName="SHA-512" hashValue="oKvQhlvno6NzuBpkmm2/HFrdD7cpPa9KGKteEBUe1ex7/76AIgNpmOa5rvLqPN2m2+nKYo8f+pDYR38GNIBkew==" saltValue="FFAFxp8aOde5uOrxwMZnYA==" spinCount="100000" sheet="1" selectLockedCells="1"/>
  <mergeCells count="55">
    <mergeCell ref="B1:F1"/>
    <mergeCell ref="B3:F3"/>
    <mergeCell ref="B22:D22"/>
    <mergeCell ref="B20:D20"/>
    <mergeCell ref="B19:D19"/>
    <mergeCell ref="B16:D16"/>
    <mergeCell ref="B21:D21"/>
    <mergeCell ref="B13:D13"/>
    <mergeCell ref="B4:F4"/>
    <mergeCell ref="B6:D6"/>
    <mergeCell ref="B8:F8"/>
    <mergeCell ref="I2:J2"/>
    <mergeCell ref="I5:J5"/>
    <mergeCell ref="B27:D27"/>
    <mergeCell ref="B23:D23"/>
    <mergeCell ref="B24:D24"/>
    <mergeCell ref="I9:J9"/>
    <mergeCell ref="E12:I12"/>
    <mergeCell ref="E13:I13"/>
    <mergeCell ref="E14:I14"/>
    <mergeCell ref="E15:I15"/>
    <mergeCell ref="E16:I16"/>
    <mergeCell ref="E20:I20"/>
    <mergeCell ref="E21:I21"/>
    <mergeCell ref="E22:I22"/>
    <mergeCell ref="I7:J7"/>
    <mergeCell ref="I4:J4"/>
    <mergeCell ref="B38:G39"/>
    <mergeCell ref="B2:F2"/>
    <mergeCell ref="B34:D34"/>
    <mergeCell ref="B36:D36"/>
    <mergeCell ref="B35:D35"/>
    <mergeCell ref="B37:D37"/>
    <mergeCell ref="B31:D31"/>
    <mergeCell ref="B32:D32"/>
    <mergeCell ref="B33:D33"/>
    <mergeCell ref="B28:D28"/>
    <mergeCell ref="B29:D29"/>
    <mergeCell ref="B30:D30"/>
    <mergeCell ref="B14:D14"/>
    <mergeCell ref="B15:D15"/>
    <mergeCell ref="B11:D11"/>
    <mergeCell ref="B12:D12"/>
    <mergeCell ref="E36:I36"/>
    <mergeCell ref="E37:I37"/>
    <mergeCell ref="E30:I30"/>
    <mergeCell ref="E31:I31"/>
    <mergeCell ref="E32:I32"/>
    <mergeCell ref="E33:I33"/>
    <mergeCell ref="E34:I34"/>
    <mergeCell ref="E23:I23"/>
    <mergeCell ref="E24:I24"/>
    <mergeCell ref="E28:I28"/>
    <mergeCell ref="E29:I29"/>
    <mergeCell ref="E35:I35"/>
  </mergeCells>
  <conditionalFormatting sqref="B38 J38">
    <cfRule type="expression" dxfId="2" priority="1">
      <formula>SUM($J$28:$J$37)&gt;200000</formula>
    </cfRule>
  </conditionalFormatting>
  <conditionalFormatting sqref="B17:C17 J17">
    <cfRule type="expression" dxfId="1" priority="3">
      <formula>SUM($J$12:$J$16)&gt;30000</formula>
    </cfRule>
  </conditionalFormatting>
  <conditionalFormatting sqref="O17">
    <cfRule type="cellIs" dxfId="0" priority="2" operator="greaterThan">
      <formula>0</formula>
    </cfRule>
  </conditionalFormatting>
  <dataValidations count="1">
    <dataValidation type="whole" operator="greaterThan" allowBlank="1" showErrorMessage="1" promptTitle="Applied amount" prompt="Type only numbers in the cell" sqref="J12:J16 J20:J24 J28:J37" xr:uid="{766DCBC4-361A-4693-B3DE-2245B1B8046C}">
      <formula1>0</formula1>
    </dataValidation>
  </dataValidations>
  <pageMargins left="0.23622047244094491" right="0.23622047244094491" top="0.74803149606299213" bottom="0.74803149606299213"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promptTitle="Budget post" prompt="Choose a budget post from the dropdown list" xr:uid="{FA9A1EF0-2A1B-410A-9448-F5EA9AB341A8}">
          <x14:formula1>
            <xm:f>'DOLD TEKNISK FLIK'!$F$29:$F$30</xm:f>
          </x14:formula1>
          <xm:sqref>B12:D16</xm:sqref>
        </x14:dataValidation>
        <x14:dataValidation type="list" allowBlank="1" showInputMessage="1" showErrorMessage="1" promptTitle="Budget post" prompt="Choose a budget post from the dropdown list" xr:uid="{36113BC1-E4C7-47BE-B1B6-3408DAE3D185}">
          <x14:formula1>
            <xm:f>'DOLD TEKNISK FLIK'!$F$32:$F$33</xm:f>
          </x14:formula1>
          <xm:sqref>B20:D24</xm:sqref>
        </x14:dataValidation>
        <x14:dataValidation type="list" allowBlank="1" showInputMessage="1" showErrorMessage="1" promptTitle="Budget post" prompt="Choose a budget post from the dropdown list" xr:uid="{E4633D8E-D4E6-4726-9C63-CF80CCF360DF}">
          <x14:formula1>
            <xm:f>'DOLD TEKNISK FLIK'!$F$35:$F$36</xm:f>
          </x14:formula1>
          <xm:sqref>B28:D37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5E463-1B91-41E0-BB77-F7110EB2E0AB}">
  <dimension ref="A1:F61"/>
  <sheetViews>
    <sheetView topLeftCell="A13" zoomScale="90" zoomScaleNormal="90" workbookViewId="0"/>
  </sheetViews>
  <sheetFormatPr defaultColWidth="8.54296875" defaultRowHeight="14.5" x14ac:dyDescent="0.35"/>
  <cols>
    <col min="1" max="1" width="4.54296875" style="1" customWidth="1"/>
    <col min="2" max="2" width="31.54296875" style="1" customWidth="1"/>
    <col min="3" max="3" width="35.81640625" style="1" customWidth="1"/>
    <col min="4" max="4" width="55.6328125" style="3" customWidth="1"/>
    <col min="5" max="5" width="55.6328125" style="1" customWidth="1"/>
    <col min="6" max="16384" width="8.54296875" style="1"/>
  </cols>
  <sheetData>
    <row r="1" spans="1:6" ht="23.5" x14ac:dyDescent="0.55000000000000004">
      <c r="A1" s="45"/>
      <c r="B1" s="193" t="s">
        <v>193</v>
      </c>
      <c r="C1" s="196"/>
      <c r="D1" s="196"/>
      <c r="E1" s="196"/>
      <c r="F1" s="110"/>
    </row>
    <row r="2" spans="1:6" ht="26" x14ac:dyDescent="0.35">
      <c r="A2" s="15"/>
      <c r="B2" s="16"/>
      <c r="C2" s="16"/>
      <c r="D2" s="11"/>
    </row>
    <row r="3" spans="1:6" ht="26" x14ac:dyDescent="0.35">
      <c r="A3" s="17"/>
      <c r="B3" s="10"/>
      <c r="C3" s="10"/>
      <c r="D3" s="11"/>
    </row>
    <row r="4" spans="1:6" x14ac:dyDescent="0.35">
      <c r="B4" s="12"/>
      <c r="C4" s="12"/>
      <c r="D4" s="11"/>
    </row>
    <row r="5" spans="1:6" x14ac:dyDescent="0.35">
      <c r="B5" s="12"/>
      <c r="C5" s="12"/>
      <c r="D5" s="11"/>
    </row>
    <row r="6" spans="1:6" x14ac:dyDescent="0.35">
      <c r="B6" s="12"/>
      <c r="C6" s="12"/>
      <c r="D6" s="11"/>
    </row>
    <row r="7" spans="1:6" x14ac:dyDescent="0.35">
      <c r="B7" s="12"/>
      <c r="C7" s="12"/>
      <c r="D7" s="11"/>
    </row>
    <row r="8" spans="1:6" x14ac:dyDescent="0.35">
      <c r="B8" s="12"/>
      <c r="C8" s="12"/>
      <c r="D8" s="11"/>
    </row>
    <row r="9" spans="1:6" x14ac:dyDescent="0.35">
      <c r="B9" s="12"/>
      <c r="C9" s="12"/>
      <c r="D9" s="11"/>
    </row>
    <row r="10" spans="1:6" x14ac:dyDescent="0.35">
      <c r="B10" s="12"/>
      <c r="C10" s="12"/>
      <c r="D10" s="11"/>
    </row>
    <row r="11" spans="1:6" x14ac:dyDescent="0.35">
      <c r="B11" s="12"/>
      <c r="C11" s="12"/>
      <c r="D11" s="11"/>
    </row>
    <row r="12" spans="1:6" x14ac:dyDescent="0.35">
      <c r="B12" s="12"/>
      <c r="C12" s="12"/>
      <c r="D12" s="11"/>
    </row>
    <row r="13" spans="1:6" x14ac:dyDescent="0.35">
      <c r="B13" s="12"/>
      <c r="C13" s="12"/>
      <c r="D13" s="11"/>
    </row>
    <row r="14" spans="1:6" x14ac:dyDescent="0.35">
      <c r="B14" s="12"/>
      <c r="C14" s="12"/>
      <c r="D14" s="11"/>
    </row>
    <row r="15" spans="1:6" x14ac:dyDescent="0.35">
      <c r="B15" s="12"/>
      <c r="C15" s="12"/>
      <c r="D15" s="11"/>
    </row>
    <row r="16" spans="1:6" x14ac:dyDescent="0.35">
      <c r="B16" s="12"/>
      <c r="C16" s="12"/>
      <c r="D16" s="11"/>
    </row>
    <row r="17" spans="1:6" x14ac:dyDescent="0.35">
      <c r="B17" s="12"/>
      <c r="C17" s="12"/>
      <c r="D17" s="11"/>
    </row>
    <row r="18" spans="1:6" x14ac:dyDescent="0.35">
      <c r="B18" s="12"/>
      <c r="C18" s="12"/>
      <c r="D18" s="11"/>
    </row>
    <row r="19" spans="1:6" x14ac:dyDescent="0.35">
      <c r="B19" s="12"/>
      <c r="C19" s="12"/>
      <c r="D19" s="11"/>
    </row>
    <row r="20" spans="1:6" x14ac:dyDescent="0.35">
      <c r="B20" s="12"/>
      <c r="C20" s="12"/>
      <c r="D20" s="11"/>
    </row>
    <row r="21" spans="1:6" x14ac:dyDescent="0.35">
      <c r="B21" s="12"/>
      <c r="C21" s="12"/>
      <c r="D21" s="11"/>
    </row>
    <row r="22" spans="1:6" x14ac:dyDescent="0.35">
      <c r="B22" s="12"/>
      <c r="C22" s="12"/>
      <c r="D22" s="11"/>
    </row>
    <row r="23" spans="1:6" x14ac:dyDescent="0.35">
      <c r="B23" s="12"/>
      <c r="C23" s="12"/>
      <c r="D23" s="11"/>
    </row>
    <row r="24" spans="1:6" ht="109.5" customHeight="1" x14ac:dyDescent="0.35">
      <c r="A24" s="14"/>
      <c r="B24" s="13"/>
      <c r="C24" s="14"/>
    </row>
    <row r="25" spans="1:6" ht="20.5" customHeight="1" x14ac:dyDescent="0.35">
      <c r="A25" s="14"/>
      <c r="B25" s="13"/>
      <c r="C25" s="14"/>
    </row>
    <row r="26" spans="1:6" ht="20.5" customHeight="1" x14ac:dyDescent="0.35">
      <c r="A26" s="14"/>
      <c r="B26" s="13"/>
      <c r="C26" s="14"/>
    </row>
    <row r="27" spans="1:6" ht="20.5" customHeight="1" x14ac:dyDescent="0.35">
      <c r="A27" s="14"/>
      <c r="B27" s="13"/>
      <c r="C27" s="14"/>
    </row>
    <row r="28" spans="1:6" ht="22" customHeight="1" x14ac:dyDescent="0.55000000000000004">
      <c r="A28" s="72"/>
      <c r="B28" s="197" t="s">
        <v>194</v>
      </c>
      <c r="C28" s="198"/>
      <c r="D28" s="198"/>
      <c r="E28" s="198"/>
      <c r="F28" s="110"/>
    </row>
    <row r="29" spans="1:6" s="2" customFormat="1" ht="17.25" customHeight="1" x14ac:dyDescent="0.35">
      <c r="A29" s="19" t="s">
        <v>2</v>
      </c>
      <c r="B29" s="18" t="s">
        <v>160</v>
      </c>
      <c r="C29" s="18" t="s">
        <v>107</v>
      </c>
      <c r="D29" s="107" t="s">
        <v>46</v>
      </c>
      <c r="E29" s="108" t="s">
        <v>47</v>
      </c>
    </row>
    <row r="30" spans="1:6" s="2" customFormat="1" ht="12" x14ac:dyDescent="0.35">
      <c r="A30" s="19">
        <v>1</v>
      </c>
      <c r="B30" s="18" t="s">
        <v>3</v>
      </c>
      <c r="C30" s="18" t="s">
        <v>4</v>
      </c>
      <c r="D30" s="107" t="s">
        <v>48</v>
      </c>
      <c r="E30" s="107" t="s">
        <v>49</v>
      </c>
    </row>
    <row r="31" spans="1:6" s="2" customFormat="1" ht="24" x14ac:dyDescent="0.35">
      <c r="A31" s="105" t="s">
        <v>5</v>
      </c>
      <c r="B31" s="20" t="s">
        <v>6</v>
      </c>
      <c r="C31" s="20" t="s">
        <v>7</v>
      </c>
      <c r="D31" s="5" t="s">
        <v>50</v>
      </c>
      <c r="E31" s="5" t="s">
        <v>51</v>
      </c>
    </row>
    <row r="32" spans="1:6" s="2" customFormat="1" ht="24" x14ac:dyDescent="0.35">
      <c r="A32" s="105" t="s">
        <v>8</v>
      </c>
      <c r="B32" s="20" t="s">
        <v>9</v>
      </c>
      <c r="C32" s="20" t="s">
        <v>93</v>
      </c>
      <c r="D32" s="5" t="s">
        <v>52</v>
      </c>
      <c r="E32" s="5" t="s">
        <v>53</v>
      </c>
    </row>
    <row r="33" spans="1:5" s="2" customFormat="1" ht="12" x14ac:dyDescent="0.35">
      <c r="A33" s="19">
        <v>2</v>
      </c>
      <c r="B33" s="18" t="s">
        <v>10</v>
      </c>
      <c r="C33" s="18" t="s">
        <v>11</v>
      </c>
      <c r="D33" s="107" t="s">
        <v>48</v>
      </c>
      <c r="E33" s="107" t="s">
        <v>49</v>
      </c>
    </row>
    <row r="34" spans="1:5" s="2" customFormat="1" ht="36" x14ac:dyDescent="0.35">
      <c r="A34" s="105" t="s">
        <v>12</v>
      </c>
      <c r="B34" s="20" t="s">
        <v>76</v>
      </c>
      <c r="C34" s="20" t="s">
        <v>77</v>
      </c>
      <c r="D34" s="5" t="s">
        <v>141</v>
      </c>
      <c r="E34" s="5" t="s">
        <v>143</v>
      </c>
    </row>
    <row r="35" spans="1:5" s="2" customFormat="1" ht="24" x14ac:dyDescent="0.35">
      <c r="A35" s="105" t="s">
        <v>13</v>
      </c>
      <c r="B35" s="20" t="s">
        <v>196</v>
      </c>
      <c r="C35" s="20" t="s">
        <v>195</v>
      </c>
      <c r="D35" s="5" t="s">
        <v>54</v>
      </c>
      <c r="E35" s="5" t="s">
        <v>55</v>
      </c>
    </row>
    <row r="36" spans="1:5" s="2" customFormat="1" ht="24" x14ac:dyDescent="0.35">
      <c r="A36" s="105" t="s">
        <v>128</v>
      </c>
      <c r="B36" s="20" t="s">
        <v>205</v>
      </c>
      <c r="C36" s="20" t="s">
        <v>197</v>
      </c>
      <c r="D36" s="5" t="s">
        <v>142</v>
      </c>
      <c r="E36" s="5" t="s">
        <v>144</v>
      </c>
    </row>
    <row r="37" spans="1:5" s="2" customFormat="1" ht="36" x14ac:dyDescent="0.35">
      <c r="A37" s="105" t="s">
        <v>14</v>
      </c>
      <c r="B37" s="20" t="s">
        <v>15</v>
      </c>
      <c r="C37" s="20" t="s">
        <v>118</v>
      </c>
      <c r="D37" s="5" t="s">
        <v>56</v>
      </c>
      <c r="E37" s="5" t="s">
        <v>57</v>
      </c>
    </row>
    <row r="38" spans="1:5" s="2" customFormat="1" ht="12" x14ac:dyDescent="0.35">
      <c r="A38" s="19">
        <v>3</v>
      </c>
      <c r="B38" s="18" t="s">
        <v>58</v>
      </c>
      <c r="C38" s="18" t="s">
        <v>59</v>
      </c>
      <c r="D38" s="107" t="s">
        <v>60</v>
      </c>
      <c r="E38" s="107" t="s">
        <v>61</v>
      </c>
    </row>
    <row r="39" spans="1:5" s="2" customFormat="1" ht="24" x14ac:dyDescent="0.35">
      <c r="A39" s="105" t="s">
        <v>16</v>
      </c>
      <c r="B39" s="20" t="s">
        <v>17</v>
      </c>
      <c r="C39" s="20" t="s">
        <v>18</v>
      </c>
      <c r="D39" s="5" t="s">
        <v>62</v>
      </c>
      <c r="E39" s="5" t="s">
        <v>63</v>
      </c>
    </row>
    <row r="40" spans="1:5" s="2" customFormat="1" ht="17.25" customHeight="1" x14ac:dyDescent="0.35">
      <c r="A40" s="19" t="s">
        <v>19</v>
      </c>
      <c r="B40" s="18" t="s">
        <v>161</v>
      </c>
      <c r="C40" s="18" t="s">
        <v>156</v>
      </c>
      <c r="D40" s="107" t="s">
        <v>46</v>
      </c>
      <c r="E40" s="107" t="s">
        <v>47</v>
      </c>
    </row>
    <row r="41" spans="1:5" s="2" customFormat="1" ht="12" x14ac:dyDescent="0.35">
      <c r="A41" s="19">
        <v>4</v>
      </c>
      <c r="B41" s="18" t="s">
        <v>20</v>
      </c>
      <c r="C41" s="18" t="s">
        <v>137</v>
      </c>
      <c r="D41" s="107" t="s">
        <v>48</v>
      </c>
      <c r="E41" s="107" t="s">
        <v>49</v>
      </c>
    </row>
    <row r="42" spans="1:5" s="2" customFormat="1" ht="41.25" customHeight="1" x14ac:dyDescent="0.35">
      <c r="A42" s="105" t="s">
        <v>21</v>
      </c>
      <c r="B42" s="20" t="s">
        <v>22</v>
      </c>
      <c r="C42" s="20" t="s">
        <v>23</v>
      </c>
      <c r="D42" s="5" t="s">
        <v>198</v>
      </c>
      <c r="E42" s="5" t="s">
        <v>145</v>
      </c>
    </row>
    <row r="43" spans="1:5" s="2" customFormat="1" ht="17.25" customHeight="1" x14ac:dyDescent="0.35">
      <c r="A43" s="105" t="s">
        <v>24</v>
      </c>
      <c r="B43" s="20" t="s">
        <v>25</v>
      </c>
      <c r="C43" s="20" t="s">
        <v>26</v>
      </c>
      <c r="D43" s="5" t="s">
        <v>64</v>
      </c>
      <c r="E43" s="5" t="s">
        <v>65</v>
      </c>
    </row>
    <row r="44" spans="1:5" s="2" customFormat="1" ht="24" x14ac:dyDescent="0.35">
      <c r="A44" s="105" t="s">
        <v>27</v>
      </c>
      <c r="B44" s="20" t="s">
        <v>28</v>
      </c>
      <c r="C44" s="20" t="s">
        <v>29</v>
      </c>
      <c r="D44" s="5" t="s">
        <v>66</v>
      </c>
      <c r="E44" s="5" t="s">
        <v>67</v>
      </c>
    </row>
    <row r="45" spans="1:5" s="2" customFormat="1" ht="24" x14ac:dyDescent="0.35">
      <c r="A45" s="105" t="s">
        <v>30</v>
      </c>
      <c r="B45" s="20" t="s">
        <v>31</v>
      </c>
      <c r="C45" s="20" t="s">
        <v>32</v>
      </c>
      <c r="D45" s="6" t="s">
        <v>68</v>
      </c>
      <c r="E45" s="6" t="s">
        <v>69</v>
      </c>
    </row>
    <row r="46" spans="1:5" s="2" customFormat="1" ht="12" x14ac:dyDescent="0.35">
      <c r="A46" s="19">
        <v>5</v>
      </c>
      <c r="B46" s="18" t="s">
        <v>175</v>
      </c>
      <c r="C46" s="18" t="s">
        <v>174</v>
      </c>
      <c r="D46" s="109" t="s">
        <v>48</v>
      </c>
      <c r="E46" s="109" t="s">
        <v>49</v>
      </c>
    </row>
    <row r="47" spans="1:5" s="2" customFormat="1" ht="36" x14ac:dyDescent="0.35">
      <c r="A47" s="105" t="s">
        <v>33</v>
      </c>
      <c r="B47" s="20" t="s">
        <v>34</v>
      </c>
      <c r="C47" s="20" t="s">
        <v>35</v>
      </c>
      <c r="D47" s="6" t="s">
        <v>146</v>
      </c>
      <c r="E47" s="6" t="s">
        <v>148</v>
      </c>
    </row>
    <row r="48" spans="1:5" s="2" customFormat="1" ht="24" x14ac:dyDescent="0.35">
      <c r="A48" s="105" t="s">
        <v>36</v>
      </c>
      <c r="B48" s="20" t="s">
        <v>138</v>
      </c>
      <c r="C48" s="20" t="s">
        <v>106</v>
      </c>
      <c r="D48" s="6" t="s">
        <v>147</v>
      </c>
      <c r="E48" s="6" t="s">
        <v>199</v>
      </c>
    </row>
    <row r="49" spans="1:5" s="2" customFormat="1" ht="24" x14ac:dyDescent="0.35">
      <c r="A49" s="105" t="s">
        <v>131</v>
      </c>
      <c r="B49" s="20" t="s">
        <v>139</v>
      </c>
      <c r="C49" s="20" t="s">
        <v>132</v>
      </c>
      <c r="D49" s="6" t="s">
        <v>149</v>
      </c>
      <c r="E49" s="6" t="s">
        <v>150</v>
      </c>
    </row>
    <row r="50" spans="1:5" s="2" customFormat="1" ht="12" x14ac:dyDescent="0.35">
      <c r="A50" s="19" t="s">
        <v>37</v>
      </c>
      <c r="B50" s="18" t="s">
        <v>162</v>
      </c>
      <c r="C50" s="18" t="s">
        <v>163</v>
      </c>
      <c r="D50" s="109" t="s">
        <v>46</v>
      </c>
      <c r="E50" s="109" t="s">
        <v>47</v>
      </c>
    </row>
    <row r="51" spans="1:5" s="2" customFormat="1" ht="12" x14ac:dyDescent="0.35">
      <c r="A51" s="19">
        <v>6</v>
      </c>
      <c r="B51" s="18" t="s">
        <v>38</v>
      </c>
      <c r="C51" s="18" t="s">
        <v>39</v>
      </c>
      <c r="D51" s="109" t="s">
        <v>70</v>
      </c>
      <c r="E51" s="109" t="s">
        <v>200</v>
      </c>
    </row>
    <row r="52" spans="1:5" s="2" customFormat="1" ht="12" x14ac:dyDescent="0.35">
      <c r="A52" s="105" t="s">
        <v>87</v>
      </c>
      <c r="B52" s="20" t="s">
        <v>38</v>
      </c>
      <c r="C52" s="20" t="s">
        <v>39</v>
      </c>
      <c r="D52" s="6" t="s">
        <v>71</v>
      </c>
      <c r="E52" s="6" t="s">
        <v>72</v>
      </c>
    </row>
    <row r="53" spans="1:5" s="2" customFormat="1" ht="12" x14ac:dyDescent="0.35">
      <c r="A53" s="19">
        <v>7</v>
      </c>
      <c r="B53" s="18" t="s">
        <v>40</v>
      </c>
      <c r="C53" s="18" t="s">
        <v>41</v>
      </c>
      <c r="D53" s="109" t="s">
        <v>70</v>
      </c>
      <c r="E53" s="109" t="s">
        <v>200</v>
      </c>
    </row>
    <row r="54" spans="1:5" s="2" customFormat="1" ht="12" x14ac:dyDescent="0.35">
      <c r="A54" s="105" t="s">
        <v>42</v>
      </c>
      <c r="B54" s="20" t="s">
        <v>40</v>
      </c>
      <c r="C54" s="20" t="s">
        <v>41</v>
      </c>
      <c r="D54" s="6" t="s">
        <v>73</v>
      </c>
      <c r="E54" s="6" t="s">
        <v>74</v>
      </c>
    </row>
    <row r="55" spans="1:5" s="2" customFormat="1" ht="19.5" customHeight="1" x14ac:dyDescent="0.35">
      <c r="A55" s="19" t="s">
        <v>78</v>
      </c>
      <c r="B55" s="18" t="s">
        <v>164</v>
      </c>
      <c r="C55" s="18" t="s">
        <v>155</v>
      </c>
      <c r="D55" s="107" t="s">
        <v>152</v>
      </c>
      <c r="E55" s="109" t="s">
        <v>153</v>
      </c>
    </row>
    <row r="56" spans="1:5" s="2" customFormat="1" ht="12" x14ac:dyDescent="0.35">
      <c r="A56" s="19">
        <v>8</v>
      </c>
      <c r="B56" s="18" t="s">
        <v>140</v>
      </c>
      <c r="C56" s="18" t="s">
        <v>79</v>
      </c>
      <c r="D56" s="109" t="s">
        <v>70</v>
      </c>
      <c r="E56" s="109" t="s">
        <v>200</v>
      </c>
    </row>
    <row r="57" spans="1:5" s="2" customFormat="1" ht="12" x14ac:dyDescent="0.35">
      <c r="A57" s="105" t="s">
        <v>80</v>
      </c>
      <c r="B57" s="20" t="s">
        <v>140</v>
      </c>
      <c r="C57" s="20" t="s">
        <v>79</v>
      </c>
      <c r="D57" s="6" t="s">
        <v>151</v>
      </c>
      <c r="E57" s="6" t="s">
        <v>154</v>
      </c>
    </row>
    <row r="58" spans="1:5" s="2" customFormat="1" ht="12" x14ac:dyDescent="0.35">
      <c r="A58" s="106"/>
      <c r="B58" s="9" t="s">
        <v>43</v>
      </c>
      <c r="C58" s="9" t="s">
        <v>44</v>
      </c>
      <c r="D58" s="107" t="s">
        <v>75</v>
      </c>
      <c r="E58" s="107" t="s">
        <v>201</v>
      </c>
    </row>
    <row r="60" spans="1:5" ht="24" x14ac:dyDescent="0.35">
      <c r="A60" s="9"/>
      <c r="B60" s="9" t="s">
        <v>185</v>
      </c>
      <c r="C60" s="9" t="s">
        <v>183</v>
      </c>
      <c r="D60" s="111" t="s">
        <v>202</v>
      </c>
      <c r="E60" s="111" t="s">
        <v>203</v>
      </c>
    </row>
    <row r="61" spans="1:5" ht="25.5" customHeight="1" x14ac:dyDescent="0.35">
      <c r="A61" s="67"/>
      <c r="B61" s="112" t="s">
        <v>208</v>
      </c>
      <c r="C61" s="112" t="s">
        <v>209</v>
      </c>
      <c r="D61" s="20" t="s">
        <v>206</v>
      </c>
      <c r="E61" s="20" t="s">
        <v>207</v>
      </c>
    </row>
  </sheetData>
  <sheetProtection algorithmName="SHA-512" hashValue="l41sm5EMLmdtl0M+DdhkbU3iNlPsQ4VYouz7PcZ6H86CiuRmrWjNztiVWU0W/XqsdWfy29uqXT0UKUoKfW2VAA==" saltValue="P6xp5ghfTVE9Xu/EvmrbTA==" spinCount="100000" sheet="1" selectLockedCells="1" selectUnlockedCells="1"/>
  <mergeCells count="2">
    <mergeCell ref="B1:E1"/>
    <mergeCell ref="B28:E28"/>
  </mergeCells>
  <printOptions horizontalCentered="1"/>
  <pageMargins left="0.19685039370078741" right="0.19685039370078741" top="0.59055118110236227" bottom="0.59055118110236227" header="0.31496062992125984" footer="0.31496062992125984"/>
  <pageSetup paperSize="9" scale="7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C2881-EAC4-492B-9B01-5E2F6224F399}">
  <dimension ref="D3:F36"/>
  <sheetViews>
    <sheetView workbookViewId="0">
      <selection activeCell="E10" sqref="E10"/>
    </sheetView>
  </sheetViews>
  <sheetFormatPr defaultRowHeight="14.5" x14ac:dyDescent="0.35"/>
  <cols>
    <col min="5" max="5" width="72.81640625" bestFit="1" customWidth="1"/>
    <col min="6" max="6" width="75.81640625" bestFit="1" customWidth="1"/>
  </cols>
  <sheetData>
    <row r="3" spans="4:6" x14ac:dyDescent="0.35">
      <c r="D3" s="62"/>
      <c r="E3" s="64"/>
      <c r="F3" s="64"/>
    </row>
    <row r="4" spans="4:6" ht="15" customHeight="1" x14ac:dyDescent="0.35">
      <c r="D4" s="62" t="s">
        <v>124</v>
      </c>
      <c r="E4" s="11" t="s">
        <v>7</v>
      </c>
      <c r="F4" s="64" t="str">
        <f>CONCATENATE(D4," ",E4)</f>
        <v>1.1 Project management/administration (main applicant)</v>
      </c>
    </row>
    <row r="5" spans="4:6" ht="15" customHeight="1" x14ac:dyDescent="0.35">
      <c r="D5" s="62" t="s">
        <v>125</v>
      </c>
      <c r="E5" s="63" t="s">
        <v>93</v>
      </c>
      <c r="F5" s="64" t="str">
        <f>CONCATENATE(D5," ",E5)</f>
        <v>1.2 Project co-management/administration (partner countries excl main applicant)</v>
      </c>
    </row>
    <row r="8" spans="4:6" x14ac:dyDescent="0.35">
      <c r="D8" s="65"/>
      <c r="E8" s="64"/>
      <c r="F8" s="64"/>
    </row>
    <row r="9" spans="4:6" x14ac:dyDescent="0.35">
      <c r="D9" s="65" t="s">
        <v>127</v>
      </c>
      <c r="E9" s="64" t="s">
        <v>195</v>
      </c>
      <c r="F9" s="64" t="str">
        <f t="shared" ref="F9:F10" si="0">CONCATENATE(D9," ",E9)</f>
        <v>2.1.1 Costs for work carried out by the main applicant</v>
      </c>
    </row>
    <row r="10" spans="4:6" x14ac:dyDescent="0.35">
      <c r="D10" s="65" t="s">
        <v>128</v>
      </c>
      <c r="E10" s="64" t="s">
        <v>197</v>
      </c>
      <c r="F10" s="64" t="str">
        <f t="shared" si="0"/>
        <v>2.1.2 Costs for work carried out by the partner countries (excl. additional countries)</v>
      </c>
    </row>
    <row r="12" spans="4:6" x14ac:dyDescent="0.35">
      <c r="D12" s="62"/>
      <c r="E12" s="64"/>
      <c r="F12" s="64" t="str">
        <f t="shared" ref="F12:F13" si="1">CONCATENATE(D12," ",E12)</f>
        <v xml:space="preserve"> </v>
      </c>
    </row>
    <row r="13" spans="4:6" x14ac:dyDescent="0.35">
      <c r="D13" s="65" t="s">
        <v>129</v>
      </c>
      <c r="E13" s="64" t="s">
        <v>118</v>
      </c>
      <c r="F13" s="64" t="str">
        <f t="shared" si="1"/>
        <v>2.2 External expertise/speakers etc</v>
      </c>
    </row>
    <row r="15" spans="4:6" x14ac:dyDescent="0.35">
      <c r="D15" s="62"/>
      <c r="E15" s="64"/>
      <c r="F15" s="64" t="str">
        <f t="shared" ref="F15:F16" si="2">CONCATENATE(D15," ",E15)</f>
        <v xml:space="preserve"> </v>
      </c>
    </row>
    <row r="16" spans="4:6" x14ac:dyDescent="0.35">
      <c r="D16" s="62" t="s">
        <v>16</v>
      </c>
      <c r="E16" s="11" t="s">
        <v>18</v>
      </c>
      <c r="F16" s="64" t="str">
        <f t="shared" si="2"/>
        <v>3.1 Project communication</v>
      </c>
    </row>
    <row r="18" spans="4:6" x14ac:dyDescent="0.35">
      <c r="D18" s="62"/>
      <c r="E18" s="64"/>
      <c r="F18" s="64" t="str">
        <f t="shared" ref="F18:F22" si="3">CONCATENATE(D18," ",E18)</f>
        <v xml:space="preserve"> </v>
      </c>
    </row>
    <row r="19" spans="4:6" x14ac:dyDescent="0.35">
      <c r="D19" s="62" t="s">
        <v>121</v>
      </c>
      <c r="E19" s="11" t="s">
        <v>23</v>
      </c>
      <c r="F19" s="64" t="str">
        <f t="shared" si="3"/>
        <v>4.1 Costs for premises, conference equipment etc</v>
      </c>
    </row>
    <row r="20" spans="4:6" x14ac:dyDescent="0.35">
      <c r="D20" s="62" t="s">
        <v>122</v>
      </c>
      <c r="E20" s="11" t="s">
        <v>26</v>
      </c>
      <c r="F20" s="64" t="str">
        <f t="shared" si="3"/>
        <v>4.2 Costs for digital meetings</v>
      </c>
    </row>
    <row r="21" spans="4:6" x14ac:dyDescent="0.35">
      <c r="D21" s="66" t="s">
        <v>123</v>
      </c>
      <c r="E21" s="63" t="s">
        <v>29</v>
      </c>
      <c r="F21" s="64" t="str">
        <f t="shared" si="3"/>
        <v>4.3 Food/refreshments</v>
      </c>
    </row>
    <row r="22" spans="4:6" x14ac:dyDescent="0.35">
      <c r="D22" s="62" t="s">
        <v>30</v>
      </c>
      <c r="E22" s="11" t="s">
        <v>32</v>
      </c>
      <c r="F22" s="64" t="str">
        <f t="shared" si="3"/>
        <v>4.4 Costs for interpretation and translation</v>
      </c>
    </row>
    <row r="24" spans="4:6" x14ac:dyDescent="0.35">
      <c r="D24" s="62"/>
      <c r="E24" s="64"/>
      <c r="F24" s="64" t="str">
        <f t="shared" ref="F24" si="4">CONCATENATE(D24," ",E24)</f>
        <v xml:space="preserve"> </v>
      </c>
    </row>
    <row r="25" spans="4:6" x14ac:dyDescent="0.35">
      <c r="D25" s="65" t="s">
        <v>33</v>
      </c>
      <c r="E25" s="64" t="s">
        <v>35</v>
      </c>
      <c r="F25" s="64" t="str">
        <f t="shared" ref="F25:F27" si="5">CONCATENATE(D25," ",E25)</f>
        <v>5.1 International travel</v>
      </c>
    </row>
    <row r="26" spans="4:6" x14ac:dyDescent="0.35">
      <c r="D26" s="65" t="s">
        <v>130</v>
      </c>
      <c r="E26" s="64" t="s">
        <v>106</v>
      </c>
      <c r="F26" s="64" t="str">
        <f t="shared" si="5"/>
        <v>5.2 Domestic travel (travelling within own country)</v>
      </c>
    </row>
    <row r="27" spans="4:6" x14ac:dyDescent="0.35">
      <c r="D27" s="65" t="s">
        <v>131</v>
      </c>
      <c r="E27" s="64" t="s">
        <v>132</v>
      </c>
      <c r="F27" s="64" t="str">
        <f t="shared" si="5"/>
        <v>5.3 Lodging/accommodation</v>
      </c>
    </row>
    <row r="29" spans="4:6" x14ac:dyDescent="0.35">
      <c r="D29" s="62"/>
      <c r="E29" s="64"/>
      <c r="F29" s="64" t="str">
        <f t="shared" ref="F29:F30" si="6">CONCATENATE(D29," ",E29)</f>
        <v xml:space="preserve"> </v>
      </c>
    </row>
    <row r="30" spans="4:6" x14ac:dyDescent="0.35">
      <c r="D30" s="62" t="s">
        <v>87</v>
      </c>
      <c r="E30" s="11" t="s">
        <v>39</v>
      </c>
      <c r="F30" s="64" t="str">
        <f t="shared" si="6"/>
        <v>6.1 Audit</v>
      </c>
    </row>
    <row r="32" spans="4:6" x14ac:dyDescent="0.35">
      <c r="D32" s="62"/>
      <c r="E32" s="64"/>
      <c r="F32" s="64" t="str">
        <f t="shared" ref="F32:F33" si="7">CONCATENATE(D32," ",E32)</f>
        <v xml:space="preserve"> </v>
      </c>
    </row>
    <row r="33" spans="4:6" x14ac:dyDescent="0.35">
      <c r="D33" s="62" t="s">
        <v>42</v>
      </c>
      <c r="E33" s="11" t="s">
        <v>95</v>
      </c>
      <c r="F33" s="64" t="str">
        <f t="shared" si="7"/>
        <v>7.1 Overhead costs</v>
      </c>
    </row>
    <row r="35" spans="4:6" x14ac:dyDescent="0.35">
      <c r="D35" s="62"/>
      <c r="E35" s="64"/>
      <c r="F35" s="64" t="str">
        <f t="shared" ref="F35:F36" si="8">CONCATENATE(D35," ",E35)</f>
        <v xml:space="preserve"> </v>
      </c>
    </row>
    <row r="36" spans="4:6" x14ac:dyDescent="0.35">
      <c r="D36" s="66" t="s">
        <v>80</v>
      </c>
      <c r="E36" s="63" t="s">
        <v>79</v>
      </c>
      <c r="F36" s="64" t="str">
        <f t="shared" si="8"/>
        <v>8.1 Costs additional countries</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S k r I V k K G h 7 + l A A A A 9 w A A A B I A H A B D b 2 5 m a W c v U G F j a 2 F n Z S 5 4 b W w g o h g A K K A U A A A A A A A A A A A A A A A A A A A A A A A A A A A A h Y 9 N C s I w G E S v U r J v / g S R 8 j V d i D s L Q k H c h j T W Y J t K k z a 9 m w u P 5 B W s a N W d y 3 n z F j P 3 6 w 2 y s a m j Q X f O t D Z F D F M U a a v a 0 t g q R b 0 / x i u U C d h J d Z a V j i b Z u m R 0 Z Y p O 3 l 8 S Q k I I O C x w 2 1 W E U 8 r I I d 8 W 6 q Q b i T 6 y + S / H x j o v r d J I w P 4 1 R n D M G M e c L j m m Q G Y K u b F f g 0 + D n + 0 P h H V f + 7 7 T w g 1 x s Q E y R y D v E + I B U E s D B B Q A A g A I A E p K y 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K S s h W K I p H u A 4 A A A A R A A A A E w A c A E Z v c m 1 1 b G F z L 1 N l Y 3 R p b 2 4 x L m 0 g o h g A K K A U A A A A A A A A A A A A A A A A A A A A A A A A A A A A K 0 5 N L s n M z 1 M I h t C G 1 g B Q S w E C L Q A U A A I A C A B K S s h W Q o a H v 6 U A A A D 3 A A A A E g A A A A A A A A A A A A A A A A A A A A A A Q 2 9 u Z m l n L 1 B h Y 2 t h Z 2 U u e G 1 s U E s B A i 0 A F A A C A A g A S k r I V g / K 6 a u k A A A A 6 Q A A A B M A A A A A A A A A A A A A A A A A 8 Q A A A F t D b 2 5 0 Z W 5 0 X 1 R 5 c G V z X S 5 4 b W x Q S w E C L Q A U A A I A C A B K S s h W 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P X a v 4 6 t j w k C 3 i w X w j n v g S Q A A A A A C A A A A A A A D Z g A A w A A A A B A A A A B R W d 5 s x H L C 3 1 S B 5 8 X + V o C A A A A A A A S A A A C g A A A A E A A A A K 0 d R L I e D 1 v 8 b f c V g j K 4 6 c F Q A A A A A 0 c n l Q T b X K A X o H F a 7 U Z / S x 0 U B O R n G Z D R Q 9 6 p L p a N N i d 6 Y k 9 r g R j W j n k V Q a 8 I c N f D b 6 t 3 Y / 4 o j G D 8 S h h m a V W a I O a + p w q u W E Q s V + c 7 w l j I 4 g o U A A A A 2 q 5 U 1 2 p 7 T k n q R V J B F 8 W j d r F u I n M = < / D a t a M a s h u p > 
</file>

<file path=customXml/item2.xml><?xml version="1.0" encoding="utf-8"?>
<ct:contentTypeSchema xmlns:ct="http://schemas.microsoft.com/office/2006/metadata/contentType" xmlns:ma="http://schemas.microsoft.com/office/2006/metadata/properties/metaAttributes" ct:_="" ma:_="" ma:contentTypeName="dokument" ma:contentTypeID="0x010100C17FB78B7BF84E45AFE0E89B28B61931" ma:contentTypeVersion="19" ma:contentTypeDescription="Skapa ett nytt dokument." ma:contentTypeScope="" ma:versionID="81c94b00de682bbbaca70189b2e00942">
  <xsd:schema xmlns:xsd="http://www.w3.org/2001/XMLSchema" xmlns:xs="http://www.w3.org/2001/XMLSchema" xmlns:p="http://schemas.microsoft.com/office/2006/metadata/properties" xmlns:ns2="71014f2d-94c4-4f0d-ad62-c18d7f79a399" xmlns:ns3="91db815a-bd26-4ec5-8ff4-6f943069251f" targetNamespace="http://schemas.microsoft.com/office/2006/metadata/properties" ma:root="true" ma:fieldsID="45df258735b8980f2b7afe532eba39ac" ns2:_="" ns3:_="">
    <xsd:import namespace="71014f2d-94c4-4f0d-ad62-c18d7f79a399"/>
    <xsd:import namespace="91db815a-bd26-4ec5-8ff4-6f94306925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Inneh_x00e5_ll"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14f2d-94c4-4f0d-ad62-c18d7f79a3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Inneh_x00e5_ll" ma:index="16" nillable="true" ma:displayName="Innehåll" ma:format="Dropdown" ma:internalName="Inneh_x00e5_ll">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Bildmarkeringar" ma:readOnly="false" ma:fieldId="{5cf76f15-5ced-4ddc-b409-7134ff3c332f}" ma:taxonomyMulti="true" ma:sspId="65922fe9-c968-4f6e-af13-dbe136a6196f"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db815a-bd26-4ec5-8ff4-6f943069251f" elementFormDefault="qualified">
    <xsd:import namespace="http://schemas.microsoft.com/office/2006/documentManagement/types"/>
    <xsd:import namespace="http://schemas.microsoft.com/office/infopath/2007/PartnerControls"/>
    <xsd:element name="SharedWithUsers" ma:index="1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at med information" ma:internalName="SharedWithDetails" ma:readOnly="true">
      <xsd:simpleType>
        <xsd:restriction base="dms:Note">
          <xsd:maxLength value="255"/>
        </xsd:restriction>
      </xsd:simpleType>
    </xsd:element>
    <xsd:element name="TaxCatchAll" ma:index="22" nillable="true" ma:displayName="Taxonomy Catch All Column" ma:hidden="true" ma:list="{51e9c1f6-c734-40b0-932f-43cd2fda3466}" ma:internalName="TaxCatchAll" ma:showField="CatchAllData" ma:web="91db815a-bd26-4ec5-8ff4-6f94306925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71014f2d-94c4-4f0d-ad62-c18d7f79a399">
      <Terms xmlns="http://schemas.microsoft.com/office/infopath/2007/PartnerControls"/>
    </lcf76f155ced4ddcb4097134ff3c332f>
    <Inneh_x00e5_ll xmlns="71014f2d-94c4-4f0d-ad62-c18d7f79a399" xsi:nil="true"/>
    <TaxCatchAll xmlns="91db815a-bd26-4ec5-8ff4-6f943069251f" xsi:nil="true"/>
    <SharedWithUsers xmlns="91db815a-bd26-4ec5-8ff4-6f943069251f">
      <UserInfo>
        <DisplayName>Gabor Schneider</DisplayName>
        <AccountId>11</AccountId>
        <AccountType/>
      </UserInfo>
      <UserInfo>
        <DisplayName>Markus Boman</DisplayName>
        <AccountId>12</AccountId>
        <AccountType/>
      </UserInfo>
      <UserInfo>
        <DisplayName>Annika Claesson</DisplayName>
        <AccountId>14</AccountId>
        <AccountType/>
      </UserInfo>
      <UserInfo>
        <DisplayName>Marijana Popovic</DisplayName>
        <AccountId>23</AccountId>
        <AccountType/>
      </UserInfo>
    </SharedWithUsers>
  </documentManagement>
</p:properties>
</file>

<file path=customXml/itemProps1.xml><?xml version="1.0" encoding="utf-8"?>
<ds:datastoreItem xmlns:ds="http://schemas.openxmlformats.org/officeDocument/2006/customXml" ds:itemID="{92495B6D-FFE1-4D1F-9369-D79C5A3E0312}">
  <ds:schemaRefs>
    <ds:schemaRef ds:uri="http://schemas.microsoft.com/DataMashup"/>
  </ds:schemaRefs>
</ds:datastoreItem>
</file>

<file path=customXml/itemProps2.xml><?xml version="1.0" encoding="utf-8"?>
<ds:datastoreItem xmlns:ds="http://schemas.openxmlformats.org/officeDocument/2006/customXml" ds:itemID="{53F218F4-4FF5-40BF-A2DD-E617892B0B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14f2d-94c4-4f0d-ad62-c18d7f79a399"/>
    <ds:schemaRef ds:uri="91db815a-bd26-4ec5-8ff4-6f9430692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791B58B-4027-4435-A367-6AC1C5FEF520}">
  <ds:schemaRefs>
    <ds:schemaRef ds:uri="http://schemas.microsoft.com/sharepoint/v3/contenttype/forms"/>
  </ds:schemaRefs>
</ds:datastoreItem>
</file>

<file path=customXml/itemProps4.xml><?xml version="1.0" encoding="utf-8"?>
<ds:datastoreItem xmlns:ds="http://schemas.openxmlformats.org/officeDocument/2006/customXml" ds:itemID="{7785C267-B1CD-403F-85C8-9D355D09F285}">
  <ds:schemaRefs>
    <ds:schemaRef ds:uri="http://schemas.microsoft.com/office/2006/metadata/properties"/>
    <ds:schemaRef ds:uri="http://schemas.microsoft.com/office/infopath/2007/PartnerControls"/>
    <ds:schemaRef ds:uri="71014f2d-94c4-4f0d-ad62-c18d7f79a399"/>
    <ds:schemaRef ds:uri="91db815a-bd26-4ec5-8ff4-6f9430692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BUDGET SUMMARY</vt:lpstr>
      <vt:lpstr>DETAILS - MANAGEMENT &amp; IMPL</vt:lpstr>
      <vt:lpstr>DETAILS - COMM, MEETINGS, TRAVL</vt:lpstr>
      <vt:lpstr>DETAILS - AUDIT, OH, ADDIT COUN</vt:lpstr>
      <vt:lpstr>INFORMATION</vt:lpstr>
      <vt:lpstr>DOLD TEKNISK FLIK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Camilla Wristel</dc:creator>
  <cp:keywords/>
  <dc:description/>
  <cp:lastModifiedBy>Annika Claesson</cp:lastModifiedBy>
  <cp:revision/>
  <cp:lastPrinted>2024-07-10T09:29:08Z</cp:lastPrinted>
  <dcterms:created xsi:type="dcterms:W3CDTF">2022-11-22T07:41:20Z</dcterms:created>
  <dcterms:modified xsi:type="dcterms:W3CDTF">2025-02-06T07:50:33Z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0x010100C17FB78B7BF84E45AFE0E89B28B61931</vt:lpwstr>
  </property>
  <property fmtid="{D5CDD505-2E9C-101B-9397-08002B2CF9AE}" pid="3" name="MediaServiceImageTags">
    <vt:lpwstr/>
  </property>
</Properties>
</file>